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tabRatio="847"/>
  </bookViews>
  <sheets>
    <sheet name="01.08.2018" sheetId="1" r:id="rId1"/>
    <sheet name="02.08.2018" sheetId="2" r:id="rId2"/>
    <sheet name="03.08.2018" sheetId="3" r:id="rId3"/>
    <sheet name="06.08.2018" sheetId="4" r:id="rId4"/>
    <sheet name="07.08.2018" sheetId="5" r:id="rId5"/>
    <sheet name="08.08.2018" sheetId="6" r:id="rId6"/>
    <sheet name="09.08.2018" sheetId="7" r:id="rId7"/>
    <sheet name="10.08.2018" sheetId="8" r:id="rId8"/>
  </sheets>
  <definedNames>
    <definedName name="_xlnm._FilterDatabase" localSheetId="0" hidden="1">'01.08.2018'!$A$5:$P$26</definedName>
    <definedName name="_xlnm._FilterDatabase" localSheetId="1" hidden="1">'02.08.2018'!$A$5:$P$31</definedName>
    <definedName name="_xlnm._FilterDatabase" localSheetId="2" hidden="1">'03.08.2018'!$A$5:$P$27</definedName>
    <definedName name="_xlnm._FilterDatabase" localSheetId="3" hidden="1">'06.08.2018'!$A$5:$P$30</definedName>
    <definedName name="_xlnm._FilterDatabase" localSheetId="4" hidden="1">'07.08.2018'!$A$5:$P$30</definedName>
    <definedName name="_xlnm._FilterDatabase" localSheetId="5" hidden="1">'08.08.2018'!$A$5:$P$36</definedName>
    <definedName name="_xlnm._FilterDatabase" localSheetId="6" hidden="1">'09.08.2018'!$A$5:$P$28</definedName>
    <definedName name="_xlnm._FilterDatabase" localSheetId="7" hidden="1">'10.08.2018'!$A$5:$P$31</definedName>
    <definedName name="OLE_LINK1" localSheetId="1">'02.08.2018'!$O$26</definedName>
  </definedNames>
  <calcPr calcId="144525"/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F3" i="2"/>
  <c r="G31" i="2" s="1"/>
  <c r="G10" i="2" l="1"/>
  <c r="G18" i="2"/>
  <c r="G26" i="2"/>
  <c r="G13" i="2"/>
  <c r="G21" i="2"/>
  <c r="G29" i="2"/>
  <c r="G6" i="2"/>
  <c r="G14" i="2"/>
  <c r="G22" i="2"/>
  <c r="G30" i="2"/>
  <c r="G9" i="2"/>
  <c r="G17" i="2"/>
  <c r="G25" i="2"/>
  <c r="G8" i="2"/>
  <c r="G12" i="2"/>
  <c r="G16" i="2"/>
  <c r="G20" i="2"/>
  <c r="G24" i="2"/>
  <c r="G28" i="2"/>
  <c r="G7" i="2"/>
  <c r="G11" i="2"/>
  <c r="G15" i="2"/>
  <c r="G19" i="2"/>
  <c r="G23" i="2"/>
  <c r="G27" i="2"/>
  <c r="F3" i="3"/>
  <c r="F3" i="4" l="1"/>
  <c r="G25" i="3"/>
  <c r="G21" i="3"/>
  <c r="G17" i="3"/>
  <c r="G13" i="3"/>
  <c r="G9" i="3"/>
  <c r="G20" i="3"/>
  <c r="G12" i="3"/>
  <c r="G27" i="3"/>
  <c r="G19" i="3"/>
  <c r="G11" i="3"/>
  <c r="G26" i="3"/>
  <c r="G22" i="3"/>
  <c r="G18" i="3"/>
  <c r="G14" i="3"/>
  <c r="G10" i="3"/>
  <c r="G6" i="3"/>
  <c r="G24" i="3"/>
  <c r="G16" i="3"/>
  <c r="G8" i="3"/>
  <c r="G23" i="3"/>
  <c r="G15" i="3"/>
  <c r="G7" i="3"/>
  <c r="F3" i="5" l="1"/>
  <c r="G27" i="4"/>
  <c r="G23" i="4"/>
  <c r="G19" i="4"/>
  <c r="G15" i="4"/>
  <c r="G11" i="4"/>
  <c r="G7" i="4"/>
  <c r="G26" i="4"/>
  <c r="G22" i="4"/>
  <c r="G14" i="4"/>
  <c r="G6" i="4"/>
  <c r="G25" i="4"/>
  <c r="G17" i="4"/>
  <c r="G13" i="4"/>
  <c r="G28" i="4"/>
  <c r="G24" i="4"/>
  <c r="G20" i="4"/>
  <c r="G16" i="4"/>
  <c r="G12" i="4"/>
  <c r="G8" i="4"/>
  <c r="G30" i="4"/>
  <c r="G18" i="4"/>
  <c r="G10" i="4"/>
  <c r="G29" i="4"/>
  <c r="G21" i="4"/>
  <c r="G9" i="4"/>
  <c r="F3" i="6" l="1"/>
  <c r="G30" i="5"/>
  <c r="G26" i="5"/>
  <c r="G22" i="5"/>
  <c r="G18" i="5"/>
  <c r="G14" i="5"/>
  <c r="G10" i="5"/>
  <c r="G6" i="5"/>
  <c r="G29" i="5"/>
  <c r="G17" i="5"/>
  <c r="G9" i="5"/>
  <c r="G28" i="5"/>
  <c r="G24" i="5"/>
  <c r="G16" i="5"/>
  <c r="G8" i="5"/>
  <c r="G27" i="5"/>
  <c r="G23" i="5"/>
  <c r="G19" i="5"/>
  <c r="G15" i="5"/>
  <c r="G11" i="5"/>
  <c r="G7" i="5"/>
  <c r="G25" i="5"/>
  <c r="G21" i="5"/>
  <c r="G13" i="5"/>
  <c r="G20" i="5"/>
  <c r="G12" i="5"/>
  <c r="F3" i="7" l="1"/>
  <c r="G33" i="6"/>
  <c r="G29" i="6"/>
  <c r="G25" i="6"/>
  <c r="G21" i="6"/>
  <c r="G17" i="6"/>
  <c r="G13" i="6"/>
  <c r="G9" i="6"/>
  <c r="G36" i="6"/>
  <c r="G28" i="6"/>
  <c r="G20" i="6"/>
  <c r="G12" i="6"/>
  <c r="G27" i="6"/>
  <c r="G19" i="6"/>
  <c r="G11" i="6"/>
  <c r="G34" i="6"/>
  <c r="G30" i="6"/>
  <c r="G26" i="6"/>
  <c r="G22" i="6"/>
  <c r="G18" i="6"/>
  <c r="G14" i="6"/>
  <c r="G10" i="6"/>
  <c r="G6" i="6"/>
  <c r="G32" i="6"/>
  <c r="G24" i="6"/>
  <c r="G16" i="6"/>
  <c r="G8" i="6"/>
  <c r="G35" i="6"/>
  <c r="G31" i="6"/>
  <c r="G23" i="6"/>
  <c r="G15" i="6"/>
  <c r="G7" i="6"/>
  <c r="F3" i="8" l="1"/>
  <c r="G26" i="7"/>
  <c r="G22" i="7"/>
  <c r="G18" i="7"/>
  <c r="G14" i="7"/>
  <c r="G10" i="7"/>
  <c r="G6" i="7"/>
  <c r="G25" i="7"/>
  <c r="G21" i="7"/>
  <c r="G17" i="7"/>
  <c r="G9" i="7"/>
  <c r="G20" i="7"/>
  <c r="G8" i="7"/>
  <c r="G27" i="7"/>
  <c r="G23" i="7"/>
  <c r="G19" i="7"/>
  <c r="G15" i="7"/>
  <c r="G11" i="7"/>
  <c r="G7" i="7"/>
  <c r="G13" i="7"/>
  <c r="G28" i="7"/>
  <c r="G24" i="7"/>
  <c r="G16" i="7"/>
  <c r="G12" i="7"/>
  <c r="G31" i="8" l="1"/>
  <c r="G27" i="8"/>
  <c r="G23" i="8"/>
  <c r="G19" i="8"/>
  <c r="G15" i="8"/>
  <c r="G11" i="8"/>
  <c r="G7" i="8"/>
  <c r="G30" i="8"/>
  <c r="G22" i="8"/>
  <c r="G18" i="8"/>
  <c r="G14" i="8"/>
  <c r="G10" i="8"/>
  <c r="G6" i="8"/>
  <c r="G21" i="8"/>
  <c r="G29" i="8"/>
  <c r="G28" i="8"/>
  <c r="G24" i="8"/>
  <c r="G20" i="8"/>
  <c r="G16" i="8"/>
  <c r="G12" i="8"/>
  <c r="G8" i="8"/>
  <c r="G26" i="8"/>
  <c r="G25" i="8"/>
  <c r="G17" i="8"/>
  <c r="G13" i="8"/>
  <c r="G9" i="8"/>
</calcChain>
</file>

<file path=xl/sharedStrings.xml><?xml version="1.0" encoding="utf-8"?>
<sst xmlns="http://schemas.openxmlformats.org/spreadsheetml/2006/main" count="1338" uniqueCount="104">
  <si>
    <t>Format for reporting of all transaction in debt and money market securities</t>
  </si>
  <si>
    <t>S.No</t>
  </si>
  <si>
    <t>Name of the Security</t>
  </si>
  <si>
    <t>ISIN</t>
  </si>
  <si>
    <t>Fund House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</si>
  <si>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</si>
  <si>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</si>
  <si>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</si>
  <si>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</si>
  <si>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</si>
  <si>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</si>
  <si>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</si>
  <si>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</si>
  <si>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</si>
  <si>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</si>
  <si>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</si>
  <si>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</si>
  <si>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IDBI Mutual Fund</t>
  </si>
  <si>
    <t>IDBI DYNAMIC BOND FUND</t>
  </si>
  <si>
    <t>market trade</t>
  </si>
  <si>
    <t>IDBI LIQUID FUND</t>
  </si>
  <si>
    <t>IDBI GILT FUND</t>
  </si>
  <si>
    <t>IDBI ULTRA SHORT TERM FUND</t>
  </si>
  <si>
    <t>IDBI Gold ETF Fund</t>
  </si>
  <si>
    <t>IDBI DIVERSIFIED EQUITY FUND</t>
  </si>
  <si>
    <t>IDBI GOLD FUND</t>
  </si>
  <si>
    <t>IDBI Equity Advantage Fund</t>
  </si>
  <si>
    <t>IDBI Focused 30 Equity Fund</t>
  </si>
  <si>
    <t>IDBI NIFTY INDEX FUND</t>
  </si>
  <si>
    <t>IDBI MIDCAP FUND</t>
  </si>
  <si>
    <t>IDBI NIFTY JUNIOR INDEX FUND</t>
  </si>
  <si>
    <t>IDBI INDIA TOP 100 EQUITY FUND</t>
  </si>
  <si>
    <t>IDBI SHORT TERM BOND FUND</t>
  </si>
  <si>
    <t>IDBI UNCLAIMED REDEMPTION &amp; DIVIDEND FUND</t>
  </si>
  <si>
    <t>IDBI SMALL CAP FUND</t>
  </si>
  <si>
    <t>* Inter-scheme/ off market trade/market trade</t>
  </si>
  <si>
    <t>IDBI Credit Risk Fund</t>
  </si>
  <si>
    <t>IDBI Equity Savings Fund</t>
  </si>
  <si>
    <t>IDBI Hybrid Equity Fund</t>
  </si>
  <si>
    <t>T+0</t>
  </si>
  <si>
    <t>T+1</t>
  </si>
  <si>
    <t>IDBI BANKING &amp; FINANCIAL SERVICES FUND</t>
  </si>
  <si>
    <t>IndusInd Bank CD (13 AUG 2018)</t>
  </si>
  <si>
    <t>INE095A16YB8</t>
  </si>
  <si>
    <t>L And T Finance Ltd CP (28 AUG 2018)</t>
  </si>
  <si>
    <t>INE027E14FW3</t>
  </si>
  <si>
    <t>PNB HOUSING FINANCE LTD CP (28 AUG 2018)</t>
  </si>
  <si>
    <t>INE572E14CE3</t>
  </si>
  <si>
    <t>Tata Motors Finance Ltd CP (30 AUG 2018)</t>
  </si>
  <si>
    <t>INE601U14687</t>
  </si>
  <si>
    <t>Cholamandalam Investment And Finance Co Ltd CP (19 SEP 2018)</t>
  </si>
  <si>
    <t>INE121A14PT7</t>
  </si>
  <si>
    <t>L And T Finance Ltd CP (04 SEP 2018)</t>
  </si>
  <si>
    <t>INE027E14FI2</t>
  </si>
  <si>
    <t>NABARD CP (03 SEP 2018)</t>
  </si>
  <si>
    <t>INE261F14DD0</t>
  </si>
  <si>
    <t>LIC Housing Finance Ltd CP (09 OCT 2018)</t>
  </si>
  <si>
    <t>INE115A14AG8</t>
  </si>
  <si>
    <t>CBLO - 02AUG2018</t>
  </si>
  <si>
    <t>IDBI LONG TERM VALUE FUND</t>
  </si>
  <si>
    <t>070 DCMB 19092018</t>
  </si>
  <si>
    <t>IN002018U043</t>
  </si>
  <si>
    <t>91 DTB 18102018</t>
  </si>
  <si>
    <t>IN002018X179</t>
  </si>
  <si>
    <t>CBLO - 03AUG2018</t>
  </si>
  <si>
    <t>AXIS BANK CD (07 SEP 2018)</t>
  </si>
  <si>
    <t>INE238A168C7</t>
  </si>
  <si>
    <t>IDFC Bank CD (05 SEP 2018)</t>
  </si>
  <si>
    <t>INE092T16FB4</t>
  </si>
  <si>
    <t>NABARD CP (27 AUG 2018)</t>
  </si>
  <si>
    <t>INE261F14CZ5</t>
  </si>
  <si>
    <t>CBLO - 06AUG2018</t>
  </si>
  <si>
    <t>Steel Authority of India Ltd CP (04 SEP 2018)</t>
  </si>
  <si>
    <t>INE114A14FX5</t>
  </si>
  <si>
    <t>Steel Authority of India Ltd CP (19 SEP 2018)</t>
  </si>
  <si>
    <t>INE114A14FZ0</t>
  </si>
  <si>
    <t>Tata Steel Ltd CP (17 OCT 2018)</t>
  </si>
  <si>
    <t>INE081A14866</t>
  </si>
  <si>
    <t>CBLO - 07AUG2018</t>
  </si>
  <si>
    <t>Future Retail Ltd CP (27 SEP 2018)</t>
  </si>
  <si>
    <t>INE752P14753</t>
  </si>
  <si>
    <t>JM Financial Capital Limited CP (07 AUG 2018)</t>
  </si>
  <si>
    <t>INE901W14802</t>
  </si>
  <si>
    <t>JM Financial Products Ltd CP (07 AUG 2018)</t>
  </si>
  <si>
    <t>INE523H14K46</t>
  </si>
  <si>
    <t>CBLO - 08AUG2018</t>
  </si>
  <si>
    <t>Cholamandalam Investment And Finance Co Ltd CP (05 NOV 2018)</t>
  </si>
  <si>
    <t>INE121A14PV3</t>
  </si>
  <si>
    <t>CBLO - 09AUG2018</t>
  </si>
  <si>
    <t>Bank of Baroda CD (19 SEP 2018)</t>
  </si>
  <si>
    <t>INE028A16AZ8</t>
  </si>
  <si>
    <t>CEAT Ltd CP (28 SEP 2018)</t>
  </si>
  <si>
    <t>INE482A14544</t>
  </si>
  <si>
    <t>Tata Motors Ltd CP (06 NOV 2018)</t>
  </si>
  <si>
    <t>INE155A14OL5</t>
  </si>
  <si>
    <t>91 DTB 30082018</t>
  </si>
  <si>
    <t>IN002018X096</t>
  </si>
  <si>
    <t>BASF INDIA LTD (11 SEP 2018)</t>
  </si>
  <si>
    <t>INE373A14800</t>
  </si>
  <si>
    <t>CBLO - 10AUG2018</t>
  </si>
  <si>
    <t>CBLO - 13AUG2018</t>
  </si>
  <si>
    <t>PTC India Financial Services Ltd CP (12 SEP 2018)</t>
  </si>
  <si>
    <t>INE560K14AE9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</si>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</sst>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6" formatCode="#,##0.0000"/>
    <numFmt numFmtId="167" formatCode="0.0000%"/>
    <numFmt numFmtId="168" formatCode="0.00000000%"/>
    <numFmt numFmtId="169" formatCode="0.000%"/>
    <numFmt numFmtId="171" formatCode="dd\-m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0" fillId="0" borderId="1" xfId="0" applyFont="1" applyFill="1" applyBorder="1"/>
    <xf numFmtId="4" fontId="0" fillId="0" borderId="1" xfId="0" applyNumberFormat="1" applyFont="1" applyBorder="1"/>
    <xf numFmtId="0" fontId="2" fillId="0" borderId="1" xfId="0" applyFont="1" applyFill="1" applyBorder="1"/>
    <xf numFmtId="14" fontId="0" fillId="0" borderId="1" xfId="0" applyNumberFormat="1" applyFill="1" applyBorder="1"/>
    <xf numFmtId="4" fontId="1" fillId="0" borderId="1" xfId="1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66" fontId="0" fillId="0" borderId="1" xfId="0" applyNumberFormat="1" applyFont="1" applyFill="1" applyBorder="1"/>
    <xf numFmtId="4" fontId="0" fillId="0" borderId="0" xfId="0" applyNumberFormat="1" applyFont="1" applyFill="1"/>
    <xf numFmtId="0" fontId="0" fillId="0" borderId="0" xfId="0" applyFill="1"/>
    <xf numFmtId="0" fontId="0" fillId="0" borderId="0" xfId="0" applyFont="1" applyFill="1" applyBorder="1"/>
    <xf numFmtId="167" fontId="0" fillId="0" borderId="1" xfId="0" applyNumberFormat="1" applyFont="1" applyFill="1" applyBorder="1"/>
    <xf numFmtId="168" fontId="0" fillId="0" borderId="0" xfId="0" applyNumberFormat="1" applyFont="1" applyFill="1"/>
    <xf numFmtId="0" fontId="0" fillId="0" borderId="0" xfId="0" applyNumberFormat="1" applyFill="1"/>
    <xf numFmtId="9" fontId="0" fillId="0" borderId="0" xfId="0" applyNumberFormat="1" applyFont="1" applyFill="1"/>
    <xf numFmtId="9" fontId="0" fillId="0" borderId="0" xfId="2" applyFont="1" applyFill="1"/>
    <xf numFmtId="167" fontId="0" fillId="0" borderId="0" xfId="2" applyNumberFormat="1" applyFont="1" applyFill="1"/>
    <xf numFmtId="9" fontId="0" fillId="0" borderId="0" xfId="0" applyNumberFormat="1" applyFill="1"/>
    <xf numFmtId="169" fontId="0" fillId="0" borderId="0" xfId="2" applyNumberFormat="1" applyFont="1" applyFill="1"/>
    <xf numFmtId="167" fontId="0" fillId="0" borderId="1" xfId="0" applyNumberFormat="1" applyFill="1" applyBorder="1"/>
    <xf numFmtId="0" fontId="0" fillId="0" borderId="0" xfId="0" applyFont="1" applyBorder="1"/>
    <xf numFmtId="0" fontId="0" fillId="0" borderId="1" xfId="0" applyFill="1" applyBorder="1"/>
    <xf numFmtId="0" fontId="0" fillId="0" borderId="1" xfId="0" applyNumberFormat="1" applyFont="1" applyFill="1" applyBorder="1"/>
    <xf numFmtId="171" fontId="0" fillId="0" borderId="0" xfId="0" applyNumberFormat="1" applyFont="1"/>
    <xf numFmtId="171" fontId="0" fillId="0" borderId="1" xfId="0" applyNumberFormat="1" applyFont="1" applyBorder="1"/>
    <xf numFmtId="171" fontId="2" fillId="0" borderId="1" xfId="0" applyNumberFormat="1" applyFont="1" applyFill="1" applyBorder="1"/>
    <xf numFmtId="0" fontId="0" fillId="0" borderId="2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8"/>
  <sheetViews>
    <sheetView tabSelected="1" zoomScaleNormal="100" workbookViewId="0"/>
  </sheetViews>
  <sheetFormatPr defaultRowHeight="15" x14ac:dyDescent="0.25"/>
  <cols>
    <col min="1" max="1" width="5.140625" style="1" customWidth="1"/>
    <col min="2" max="2" width="59.28515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9" width="11.85546875" style="26" bestFit="1" customWidth="1"/>
    <col min="10" max="10" width="14.28515625" style="26" bestFit="1" customWidth="1"/>
    <col min="11" max="11" width="15.7109375" style="26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238" width="9.140625" style="1"/>
    <col min="239" max="239" width="5.140625" style="1" customWidth="1"/>
    <col min="240" max="240" width="50.140625" style="1" bestFit="1" customWidth="1"/>
    <col min="241" max="241" width="13.7109375" style="1" bestFit="1" customWidth="1"/>
    <col min="242" max="242" width="16.28515625" style="1" bestFit="1" customWidth="1"/>
    <col min="243" max="243" width="37" style="1" customWidth="1"/>
    <col min="244" max="244" width="18.5703125" style="1" bestFit="1" customWidth="1"/>
    <col min="245" max="245" width="13.140625" style="1" bestFit="1" customWidth="1"/>
    <col min="246" max="246" width="15.5703125" style="1" bestFit="1" customWidth="1"/>
    <col min="247" max="248" width="14.28515625" style="1" bestFit="1" customWidth="1"/>
    <col min="249" max="249" width="15.7109375" style="1" bestFit="1" customWidth="1"/>
    <col min="250" max="250" width="16" style="1" bestFit="1" customWidth="1"/>
    <col min="251" max="251" width="17.5703125" style="1" bestFit="1" customWidth="1"/>
    <col min="252" max="253" width="20" style="1" bestFit="1" customWidth="1"/>
    <col min="254" max="254" width="13.85546875" style="1" bestFit="1" customWidth="1"/>
    <col min="255" max="494" width="9.140625" style="1"/>
    <col min="495" max="495" width="5.140625" style="1" customWidth="1"/>
    <col min="496" max="496" width="50.140625" style="1" bestFit="1" customWidth="1"/>
    <col min="497" max="497" width="13.7109375" style="1" bestFit="1" customWidth="1"/>
    <col min="498" max="498" width="16.28515625" style="1" bestFit="1" customWidth="1"/>
    <col min="499" max="499" width="37" style="1" customWidth="1"/>
    <col min="500" max="500" width="18.5703125" style="1" bestFit="1" customWidth="1"/>
    <col min="501" max="501" width="13.140625" style="1" bestFit="1" customWidth="1"/>
    <col min="502" max="502" width="15.5703125" style="1" bestFit="1" customWidth="1"/>
    <col min="503" max="504" width="14.28515625" style="1" bestFit="1" customWidth="1"/>
    <col min="505" max="505" width="15.7109375" style="1" bestFit="1" customWidth="1"/>
    <col min="506" max="506" width="16" style="1" bestFit="1" customWidth="1"/>
    <col min="507" max="507" width="17.5703125" style="1" bestFit="1" customWidth="1"/>
    <col min="508" max="509" width="20" style="1" bestFit="1" customWidth="1"/>
    <col min="510" max="510" width="13.85546875" style="1" bestFit="1" customWidth="1"/>
    <col min="511" max="750" width="9.140625" style="1"/>
    <col min="751" max="751" width="5.140625" style="1" customWidth="1"/>
    <col min="752" max="752" width="50.140625" style="1" bestFit="1" customWidth="1"/>
    <col min="753" max="753" width="13.7109375" style="1" bestFit="1" customWidth="1"/>
    <col min="754" max="754" width="16.28515625" style="1" bestFit="1" customWidth="1"/>
    <col min="755" max="755" width="37" style="1" customWidth="1"/>
    <col min="756" max="756" width="18.5703125" style="1" bestFit="1" customWidth="1"/>
    <col min="757" max="757" width="13.140625" style="1" bestFit="1" customWidth="1"/>
    <col min="758" max="758" width="15.5703125" style="1" bestFit="1" customWidth="1"/>
    <col min="759" max="760" width="14.28515625" style="1" bestFit="1" customWidth="1"/>
    <col min="761" max="761" width="15.7109375" style="1" bestFit="1" customWidth="1"/>
    <col min="762" max="762" width="16" style="1" bestFit="1" customWidth="1"/>
    <col min="763" max="763" width="17.5703125" style="1" bestFit="1" customWidth="1"/>
    <col min="764" max="765" width="20" style="1" bestFit="1" customWidth="1"/>
    <col min="766" max="766" width="13.85546875" style="1" bestFit="1" customWidth="1"/>
    <col min="767" max="1006" width="9.140625" style="1"/>
    <col min="1007" max="1007" width="5.140625" style="1" customWidth="1"/>
    <col min="1008" max="1008" width="50.140625" style="1" bestFit="1" customWidth="1"/>
    <col min="1009" max="1009" width="13.7109375" style="1" bestFit="1" customWidth="1"/>
    <col min="1010" max="1010" width="16.28515625" style="1" bestFit="1" customWidth="1"/>
    <col min="1011" max="1011" width="37" style="1" customWidth="1"/>
    <col min="1012" max="1012" width="18.5703125" style="1" bestFit="1" customWidth="1"/>
    <col min="1013" max="1013" width="13.140625" style="1" bestFit="1" customWidth="1"/>
    <col min="1014" max="1014" width="15.5703125" style="1" bestFit="1" customWidth="1"/>
    <col min="1015" max="1016" width="14.28515625" style="1" bestFit="1" customWidth="1"/>
    <col min="1017" max="1017" width="15.7109375" style="1" bestFit="1" customWidth="1"/>
    <col min="1018" max="1018" width="16" style="1" bestFit="1" customWidth="1"/>
    <col min="1019" max="1019" width="17.5703125" style="1" bestFit="1" customWidth="1"/>
    <col min="1020" max="1021" width="20" style="1" bestFit="1" customWidth="1"/>
    <col min="1022" max="1022" width="13.85546875" style="1" bestFit="1" customWidth="1"/>
    <col min="1023" max="1262" width="9.140625" style="1"/>
    <col min="1263" max="1263" width="5.140625" style="1" customWidth="1"/>
    <col min="1264" max="1264" width="50.140625" style="1" bestFit="1" customWidth="1"/>
    <col min="1265" max="1265" width="13.7109375" style="1" bestFit="1" customWidth="1"/>
    <col min="1266" max="1266" width="16.28515625" style="1" bestFit="1" customWidth="1"/>
    <col min="1267" max="1267" width="37" style="1" customWidth="1"/>
    <col min="1268" max="1268" width="18.5703125" style="1" bestFit="1" customWidth="1"/>
    <col min="1269" max="1269" width="13.140625" style="1" bestFit="1" customWidth="1"/>
    <col min="1270" max="1270" width="15.5703125" style="1" bestFit="1" customWidth="1"/>
    <col min="1271" max="1272" width="14.28515625" style="1" bestFit="1" customWidth="1"/>
    <col min="1273" max="1273" width="15.7109375" style="1" bestFit="1" customWidth="1"/>
    <col min="1274" max="1274" width="16" style="1" bestFit="1" customWidth="1"/>
    <col min="1275" max="1275" width="17.5703125" style="1" bestFit="1" customWidth="1"/>
    <col min="1276" max="1277" width="20" style="1" bestFit="1" customWidth="1"/>
    <col min="1278" max="1278" width="13.85546875" style="1" bestFit="1" customWidth="1"/>
    <col min="1279" max="1518" width="9.140625" style="1"/>
    <col min="1519" max="1519" width="5.140625" style="1" customWidth="1"/>
    <col min="1520" max="1520" width="50.140625" style="1" bestFit="1" customWidth="1"/>
    <col min="1521" max="1521" width="13.7109375" style="1" bestFit="1" customWidth="1"/>
    <col min="1522" max="1522" width="16.28515625" style="1" bestFit="1" customWidth="1"/>
    <col min="1523" max="1523" width="37" style="1" customWidth="1"/>
    <col min="1524" max="1524" width="18.5703125" style="1" bestFit="1" customWidth="1"/>
    <col min="1525" max="1525" width="13.140625" style="1" bestFit="1" customWidth="1"/>
    <col min="1526" max="1526" width="15.5703125" style="1" bestFit="1" customWidth="1"/>
    <col min="1527" max="1528" width="14.28515625" style="1" bestFit="1" customWidth="1"/>
    <col min="1529" max="1529" width="15.7109375" style="1" bestFit="1" customWidth="1"/>
    <col min="1530" max="1530" width="16" style="1" bestFit="1" customWidth="1"/>
    <col min="1531" max="1531" width="17.5703125" style="1" bestFit="1" customWidth="1"/>
    <col min="1532" max="1533" width="20" style="1" bestFit="1" customWidth="1"/>
    <col min="1534" max="1534" width="13.85546875" style="1" bestFit="1" customWidth="1"/>
    <col min="1535" max="1774" width="9.140625" style="1"/>
    <col min="1775" max="1775" width="5.140625" style="1" customWidth="1"/>
    <col min="1776" max="1776" width="50.140625" style="1" bestFit="1" customWidth="1"/>
    <col min="1777" max="1777" width="13.7109375" style="1" bestFit="1" customWidth="1"/>
    <col min="1778" max="1778" width="16.28515625" style="1" bestFit="1" customWidth="1"/>
    <col min="1779" max="1779" width="37" style="1" customWidth="1"/>
    <col min="1780" max="1780" width="18.5703125" style="1" bestFit="1" customWidth="1"/>
    <col min="1781" max="1781" width="13.140625" style="1" bestFit="1" customWidth="1"/>
    <col min="1782" max="1782" width="15.5703125" style="1" bestFit="1" customWidth="1"/>
    <col min="1783" max="1784" width="14.28515625" style="1" bestFit="1" customWidth="1"/>
    <col min="1785" max="1785" width="15.7109375" style="1" bestFit="1" customWidth="1"/>
    <col min="1786" max="1786" width="16" style="1" bestFit="1" customWidth="1"/>
    <col min="1787" max="1787" width="17.5703125" style="1" bestFit="1" customWidth="1"/>
    <col min="1788" max="1789" width="20" style="1" bestFit="1" customWidth="1"/>
    <col min="1790" max="1790" width="13.85546875" style="1" bestFit="1" customWidth="1"/>
    <col min="1791" max="2030" width="9.140625" style="1"/>
    <col min="2031" max="2031" width="5.140625" style="1" customWidth="1"/>
    <col min="2032" max="2032" width="50.140625" style="1" bestFit="1" customWidth="1"/>
    <col min="2033" max="2033" width="13.7109375" style="1" bestFit="1" customWidth="1"/>
    <col min="2034" max="2034" width="16.28515625" style="1" bestFit="1" customWidth="1"/>
    <col min="2035" max="2035" width="37" style="1" customWidth="1"/>
    <col min="2036" max="2036" width="18.5703125" style="1" bestFit="1" customWidth="1"/>
    <col min="2037" max="2037" width="13.140625" style="1" bestFit="1" customWidth="1"/>
    <col min="2038" max="2038" width="15.5703125" style="1" bestFit="1" customWidth="1"/>
    <col min="2039" max="2040" width="14.28515625" style="1" bestFit="1" customWidth="1"/>
    <col min="2041" max="2041" width="15.7109375" style="1" bestFit="1" customWidth="1"/>
    <col min="2042" max="2042" width="16" style="1" bestFit="1" customWidth="1"/>
    <col min="2043" max="2043" width="17.5703125" style="1" bestFit="1" customWidth="1"/>
    <col min="2044" max="2045" width="20" style="1" bestFit="1" customWidth="1"/>
    <col min="2046" max="2046" width="13.85546875" style="1" bestFit="1" customWidth="1"/>
    <col min="2047" max="2286" width="9.140625" style="1"/>
    <col min="2287" max="2287" width="5.140625" style="1" customWidth="1"/>
    <col min="2288" max="2288" width="50.140625" style="1" bestFit="1" customWidth="1"/>
    <col min="2289" max="2289" width="13.7109375" style="1" bestFit="1" customWidth="1"/>
    <col min="2290" max="2290" width="16.28515625" style="1" bestFit="1" customWidth="1"/>
    <col min="2291" max="2291" width="37" style="1" customWidth="1"/>
    <col min="2292" max="2292" width="18.5703125" style="1" bestFit="1" customWidth="1"/>
    <col min="2293" max="2293" width="13.140625" style="1" bestFit="1" customWidth="1"/>
    <col min="2294" max="2294" width="15.5703125" style="1" bestFit="1" customWidth="1"/>
    <col min="2295" max="2296" width="14.28515625" style="1" bestFit="1" customWidth="1"/>
    <col min="2297" max="2297" width="15.7109375" style="1" bestFit="1" customWidth="1"/>
    <col min="2298" max="2298" width="16" style="1" bestFit="1" customWidth="1"/>
    <col min="2299" max="2299" width="17.5703125" style="1" bestFit="1" customWidth="1"/>
    <col min="2300" max="2301" width="20" style="1" bestFit="1" customWidth="1"/>
    <col min="2302" max="2302" width="13.85546875" style="1" bestFit="1" customWidth="1"/>
    <col min="2303" max="2542" width="9.140625" style="1"/>
    <col min="2543" max="2543" width="5.140625" style="1" customWidth="1"/>
    <col min="2544" max="2544" width="50.140625" style="1" bestFit="1" customWidth="1"/>
    <col min="2545" max="2545" width="13.7109375" style="1" bestFit="1" customWidth="1"/>
    <col min="2546" max="2546" width="16.28515625" style="1" bestFit="1" customWidth="1"/>
    <col min="2547" max="2547" width="37" style="1" customWidth="1"/>
    <col min="2548" max="2548" width="18.5703125" style="1" bestFit="1" customWidth="1"/>
    <col min="2549" max="2549" width="13.140625" style="1" bestFit="1" customWidth="1"/>
    <col min="2550" max="2550" width="15.5703125" style="1" bestFit="1" customWidth="1"/>
    <col min="2551" max="2552" width="14.28515625" style="1" bestFit="1" customWidth="1"/>
    <col min="2553" max="2553" width="15.7109375" style="1" bestFit="1" customWidth="1"/>
    <col min="2554" max="2554" width="16" style="1" bestFit="1" customWidth="1"/>
    <col min="2555" max="2555" width="17.5703125" style="1" bestFit="1" customWidth="1"/>
    <col min="2556" max="2557" width="20" style="1" bestFit="1" customWidth="1"/>
    <col min="2558" max="2558" width="13.85546875" style="1" bestFit="1" customWidth="1"/>
    <col min="2559" max="2798" width="9.140625" style="1"/>
    <col min="2799" max="2799" width="5.140625" style="1" customWidth="1"/>
    <col min="2800" max="2800" width="50.140625" style="1" bestFit="1" customWidth="1"/>
    <col min="2801" max="2801" width="13.7109375" style="1" bestFit="1" customWidth="1"/>
    <col min="2802" max="2802" width="16.28515625" style="1" bestFit="1" customWidth="1"/>
    <col min="2803" max="2803" width="37" style="1" customWidth="1"/>
    <col min="2804" max="2804" width="18.5703125" style="1" bestFit="1" customWidth="1"/>
    <col min="2805" max="2805" width="13.140625" style="1" bestFit="1" customWidth="1"/>
    <col min="2806" max="2806" width="15.5703125" style="1" bestFit="1" customWidth="1"/>
    <col min="2807" max="2808" width="14.28515625" style="1" bestFit="1" customWidth="1"/>
    <col min="2809" max="2809" width="15.7109375" style="1" bestFit="1" customWidth="1"/>
    <col min="2810" max="2810" width="16" style="1" bestFit="1" customWidth="1"/>
    <col min="2811" max="2811" width="17.5703125" style="1" bestFit="1" customWidth="1"/>
    <col min="2812" max="2813" width="20" style="1" bestFit="1" customWidth="1"/>
    <col min="2814" max="2814" width="13.85546875" style="1" bestFit="1" customWidth="1"/>
    <col min="2815" max="3054" width="9.140625" style="1"/>
    <col min="3055" max="3055" width="5.140625" style="1" customWidth="1"/>
    <col min="3056" max="3056" width="50.140625" style="1" bestFit="1" customWidth="1"/>
    <col min="3057" max="3057" width="13.7109375" style="1" bestFit="1" customWidth="1"/>
    <col min="3058" max="3058" width="16.28515625" style="1" bestFit="1" customWidth="1"/>
    <col min="3059" max="3059" width="37" style="1" customWidth="1"/>
    <col min="3060" max="3060" width="18.5703125" style="1" bestFit="1" customWidth="1"/>
    <col min="3061" max="3061" width="13.140625" style="1" bestFit="1" customWidth="1"/>
    <col min="3062" max="3062" width="15.5703125" style="1" bestFit="1" customWidth="1"/>
    <col min="3063" max="3064" width="14.28515625" style="1" bestFit="1" customWidth="1"/>
    <col min="3065" max="3065" width="15.7109375" style="1" bestFit="1" customWidth="1"/>
    <col min="3066" max="3066" width="16" style="1" bestFit="1" customWidth="1"/>
    <col min="3067" max="3067" width="17.5703125" style="1" bestFit="1" customWidth="1"/>
    <col min="3068" max="3069" width="20" style="1" bestFit="1" customWidth="1"/>
    <col min="3070" max="3070" width="13.85546875" style="1" bestFit="1" customWidth="1"/>
    <col min="3071" max="3310" width="9.140625" style="1"/>
    <col min="3311" max="3311" width="5.140625" style="1" customWidth="1"/>
    <col min="3312" max="3312" width="50.140625" style="1" bestFit="1" customWidth="1"/>
    <col min="3313" max="3313" width="13.7109375" style="1" bestFit="1" customWidth="1"/>
    <col min="3314" max="3314" width="16.28515625" style="1" bestFit="1" customWidth="1"/>
    <col min="3315" max="3315" width="37" style="1" customWidth="1"/>
    <col min="3316" max="3316" width="18.5703125" style="1" bestFit="1" customWidth="1"/>
    <col min="3317" max="3317" width="13.140625" style="1" bestFit="1" customWidth="1"/>
    <col min="3318" max="3318" width="15.5703125" style="1" bestFit="1" customWidth="1"/>
    <col min="3319" max="3320" width="14.28515625" style="1" bestFit="1" customWidth="1"/>
    <col min="3321" max="3321" width="15.7109375" style="1" bestFit="1" customWidth="1"/>
    <col min="3322" max="3322" width="16" style="1" bestFit="1" customWidth="1"/>
    <col min="3323" max="3323" width="17.5703125" style="1" bestFit="1" customWidth="1"/>
    <col min="3324" max="3325" width="20" style="1" bestFit="1" customWidth="1"/>
    <col min="3326" max="3326" width="13.85546875" style="1" bestFit="1" customWidth="1"/>
    <col min="3327" max="3566" width="9.140625" style="1"/>
    <col min="3567" max="3567" width="5.140625" style="1" customWidth="1"/>
    <col min="3568" max="3568" width="50.140625" style="1" bestFit="1" customWidth="1"/>
    <col min="3569" max="3569" width="13.7109375" style="1" bestFit="1" customWidth="1"/>
    <col min="3570" max="3570" width="16.28515625" style="1" bestFit="1" customWidth="1"/>
    <col min="3571" max="3571" width="37" style="1" customWidth="1"/>
    <col min="3572" max="3572" width="18.5703125" style="1" bestFit="1" customWidth="1"/>
    <col min="3573" max="3573" width="13.140625" style="1" bestFit="1" customWidth="1"/>
    <col min="3574" max="3574" width="15.5703125" style="1" bestFit="1" customWidth="1"/>
    <col min="3575" max="3576" width="14.28515625" style="1" bestFit="1" customWidth="1"/>
    <col min="3577" max="3577" width="15.7109375" style="1" bestFit="1" customWidth="1"/>
    <col min="3578" max="3578" width="16" style="1" bestFit="1" customWidth="1"/>
    <col min="3579" max="3579" width="17.5703125" style="1" bestFit="1" customWidth="1"/>
    <col min="3580" max="3581" width="20" style="1" bestFit="1" customWidth="1"/>
    <col min="3582" max="3582" width="13.85546875" style="1" bestFit="1" customWidth="1"/>
    <col min="3583" max="3822" width="9.140625" style="1"/>
    <col min="3823" max="3823" width="5.140625" style="1" customWidth="1"/>
    <col min="3824" max="3824" width="50.140625" style="1" bestFit="1" customWidth="1"/>
    <col min="3825" max="3825" width="13.7109375" style="1" bestFit="1" customWidth="1"/>
    <col min="3826" max="3826" width="16.28515625" style="1" bestFit="1" customWidth="1"/>
    <col min="3827" max="3827" width="37" style="1" customWidth="1"/>
    <col min="3828" max="3828" width="18.5703125" style="1" bestFit="1" customWidth="1"/>
    <col min="3829" max="3829" width="13.140625" style="1" bestFit="1" customWidth="1"/>
    <col min="3830" max="3830" width="15.5703125" style="1" bestFit="1" customWidth="1"/>
    <col min="3831" max="3832" width="14.28515625" style="1" bestFit="1" customWidth="1"/>
    <col min="3833" max="3833" width="15.7109375" style="1" bestFit="1" customWidth="1"/>
    <col min="3834" max="3834" width="16" style="1" bestFit="1" customWidth="1"/>
    <col min="3835" max="3835" width="17.5703125" style="1" bestFit="1" customWidth="1"/>
    <col min="3836" max="3837" width="20" style="1" bestFit="1" customWidth="1"/>
    <col min="3838" max="3838" width="13.85546875" style="1" bestFit="1" customWidth="1"/>
    <col min="3839" max="4078" width="9.140625" style="1"/>
    <col min="4079" max="4079" width="5.140625" style="1" customWidth="1"/>
    <col min="4080" max="4080" width="50.140625" style="1" bestFit="1" customWidth="1"/>
    <col min="4081" max="4081" width="13.7109375" style="1" bestFit="1" customWidth="1"/>
    <col min="4082" max="4082" width="16.28515625" style="1" bestFit="1" customWidth="1"/>
    <col min="4083" max="4083" width="37" style="1" customWidth="1"/>
    <col min="4084" max="4084" width="18.5703125" style="1" bestFit="1" customWidth="1"/>
    <col min="4085" max="4085" width="13.140625" style="1" bestFit="1" customWidth="1"/>
    <col min="4086" max="4086" width="15.5703125" style="1" bestFit="1" customWidth="1"/>
    <col min="4087" max="4088" width="14.28515625" style="1" bestFit="1" customWidth="1"/>
    <col min="4089" max="4089" width="15.7109375" style="1" bestFit="1" customWidth="1"/>
    <col min="4090" max="4090" width="16" style="1" bestFit="1" customWidth="1"/>
    <col min="4091" max="4091" width="17.5703125" style="1" bestFit="1" customWidth="1"/>
    <col min="4092" max="4093" width="20" style="1" bestFit="1" customWidth="1"/>
    <col min="4094" max="4094" width="13.85546875" style="1" bestFit="1" customWidth="1"/>
    <col min="4095" max="4334" width="9.140625" style="1"/>
    <col min="4335" max="4335" width="5.140625" style="1" customWidth="1"/>
    <col min="4336" max="4336" width="50.140625" style="1" bestFit="1" customWidth="1"/>
    <col min="4337" max="4337" width="13.7109375" style="1" bestFit="1" customWidth="1"/>
    <col min="4338" max="4338" width="16.28515625" style="1" bestFit="1" customWidth="1"/>
    <col min="4339" max="4339" width="37" style="1" customWidth="1"/>
    <col min="4340" max="4340" width="18.5703125" style="1" bestFit="1" customWidth="1"/>
    <col min="4341" max="4341" width="13.140625" style="1" bestFit="1" customWidth="1"/>
    <col min="4342" max="4342" width="15.5703125" style="1" bestFit="1" customWidth="1"/>
    <col min="4343" max="4344" width="14.28515625" style="1" bestFit="1" customWidth="1"/>
    <col min="4345" max="4345" width="15.7109375" style="1" bestFit="1" customWidth="1"/>
    <col min="4346" max="4346" width="16" style="1" bestFit="1" customWidth="1"/>
    <col min="4347" max="4347" width="17.5703125" style="1" bestFit="1" customWidth="1"/>
    <col min="4348" max="4349" width="20" style="1" bestFit="1" customWidth="1"/>
    <col min="4350" max="4350" width="13.85546875" style="1" bestFit="1" customWidth="1"/>
    <col min="4351" max="4590" width="9.140625" style="1"/>
    <col min="4591" max="4591" width="5.140625" style="1" customWidth="1"/>
    <col min="4592" max="4592" width="50.140625" style="1" bestFit="1" customWidth="1"/>
    <col min="4593" max="4593" width="13.7109375" style="1" bestFit="1" customWidth="1"/>
    <col min="4594" max="4594" width="16.28515625" style="1" bestFit="1" customWidth="1"/>
    <col min="4595" max="4595" width="37" style="1" customWidth="1"/>
    <col min="4596" max="4596" width="18.5703125" style="1" bestFit="1" customWidth="1"/>
    <col min="4597" max="4597" width="13.140625" style="1" bestFit="1" customWidth="1"/>
    <col min="4598" max="4598" width="15.5703125" style="1" bestFit="1" customWidth="1"/>
    <col min="4599" max="4600" width="14.28515625" style="1" bestFit="1" customWidth="1"/>
    <col min="4601" max="4601" width="15.7109375" style="1" bestFit="1" customWidth="1"/>
    <col min="4602" max="4602" width="16" style="1" bestFit="1" customWidth="1"/>
    <col min="4603" max="4603" width="17.5703125" style="1" bestFit="1" customWidth="1"/>
    <col min="4604" max="4605" width="20" style="1" bestFit="1" customWidth="1"/>
    <col min="4606" max="4606" width="13.85546875" style="1" bestFit="1" customWidth="1"/>
    <col min="4607" max="4846" width="9.140625" style="1"/>
    <col min="4847" max="4847" width="5.140625" style="1" customWidth="1"/>
    <col min="4848" max="4848" width="50.140625" style="1" bestFit="1" customWidth="1"/>
    <col min="4849" max="4849" width="13.7109375" style="1" bestFit="1" customWidth="1"/>
    <col min="4850" max="4850" width="16.28515625" style="1" bestFit="1" customWidth="1"/>
    <col min="4851" max="4851" width="37" style="1" customWidth="1"/>
    <col min="4852" max="4852" width="18.5703125" style="1" bestFit="1" customWidth="1"/>
    <col min="4853" max="4853" width="13.140625" style="1" bestFit="1" customWidth="1"/>
    <col min="4854" max="4854" width="15.5703125" style="1" bestFit="1" customWidth="1"/>
    <col min="4855" max="4856" width="14.28515625" style="1" bestFit="1" customWidth="1"/>
    <col min="4857" max="4857" width="15.7109375" style="1" bestFit="1" customWidth="1"/>
    <col min="4858" max="4858" width="16" style="1" bestFit="1" customWidth="1"/>
    <col min="4859" max="4859" width="17.5703125" style="1" bestFit="1" customWidth="1"/>
    <col min="4860" max="4861" width="20" style="1" bestFit="1" customWidth="1"/>
    <col min="4862" max="4862" width="13.85546875" style="1" bestFit="1" customWidth="1"/>
    <col min="4863" max="5102" width="9.140625" style="1"/>
    <col min="5103" max="5103" width="5.140625" style="1" customWidth="1"/>
    <col min="5104" max="5104" width="50.140625" style="1" bestFit="1" customWidth="1"/>
    <col min="5105" max="5105" width="13.7109375" style="1" bestFit="1" customWidth="1"/>
    <col min="5106" max="5106" width="16.28515625" style="1" bestFit="1" customWidth="1"/>
    <col min="5107" max="5107" width="37" style="1" customWidth="1"/>
    <col min="5108" max="5108" width="18.5703125" style="1" bestFit="1" customWidth="1"/>
    <col min="5109" max="5109" width="13.140625" style="1" bestFit="1" customWidth="1"/>
    <col min="5110" max="5110" width="15.5703125" style="1" bestFit="1" customWidth="1"/>
    <col min="5111" max="5112" width="14.28515625" style="1" bestFit="1" customWidth="1"/>
    <col min="5113" max="5113" width="15.7109375" style="1" bestFit="1" customWidth="1"/>
    <col min="5114" max="5114" width="16" style="1" bestFit="1" customWidth="1"/>
    <col min="5115" max="5115" width="17.5703125" style="1" bestFit="1" customWidth="1"/>
    <col min="5116" max="5117" width="20" style="1" bestFit="1" customWidth="1"/>
    <col min="5118" max="5118" width="13.85546875" style="1" bestFit="1" customWidth="1"/>
    <col min="5119" max="5358" width="9.140625" style="1"/>
    <col min="5359" max="5359" width="5.140625" style="1" customWidth="1"/>
    <col min="5360" max="5360" width="50.140625" style="1" bestFit="1" customWidth="1"/>
    <col min="5361" max="5361" width="13.7109375" style="1" bestFit="1" customWidth="1"/>
    <col min="5362" max="5362" width="16.28515625" style="1" bestFit="1" customWidth="1"/>
    <col min="5363" max="5363" width="37" style="1" customWidth="1"/>
    <col min="5364" max="5364" width="18.5703125" style="1" bestFit="1" customWidth="1"/>
    <col min="5365" max="5365" width="13.140625" style="1" bestFit="1" customWidth="1"/>
    <col min="5366" max="5366" width="15.5703125" style="1" bestFit="1" customWidth="1"/>
    <col min="5367" max="5368" width="14.28515625" style="1" bestFit="1" customWidth="1"/>
    <col min="5369" max="5369" width="15.7109375" style="1" bestFit="1" customWidth="1"/>
    <col min="5370" max="5370" width="16" style="1" bestFit="1" customWidth="1"/>
    <col min="5371" max="5371" width="17.5703125" style="1" bestFit="1" customWidth="1"/>
    <col min="5372" max="5373" width="20" style="1" bestFit="1" customWidth="1"/>
    <col min="5374" max="5374" width="13.85546875" style="1" bestFit="1" customWidth="1"/>
    <col min="5375" max="5614" width="9.140625" style="1"/>
    <col min="5615" max="5615" width="5.140625" style="1" customWidth="1"/>
    <col min="5616" max="5616" width="50.140625" style="1" bestFit="1" customWidth="1"/>
    <col min="5617" max="5617" width="13.7109375" style="1" bestFit="1" customWidth="1"/>
    <col min="5618" max="5618" width="16.28515625" style="1" bestFit="1" customWidth="1"/>
    <col min="5619" max="5619" width="37" style="1" customWidth="1"/>
    <col min="5620" max="5620" width="18.5703125" style="1" bestFit="1" customWidth="1"/>
    <col min="5621" max="5621" width="13.140625" style="1" bestFit="1" customWidth="1"/>
    <col min="5622" max="5622" width="15.5703125" style="1" bestFit="1" customWidth="1"/>
    <col min="5623" max="5624" width="14.28515625" style="1" bestFit="1" customWidth="1"/>
    <col min="5625" max="5625" width="15.7109375" style="1" bestFit="1" customWidth="1"/>
    <col min="5626" max="5626" width="16" style="1" bestFit="1" customWidth="1"/>
    <col min="5627" max="5627" width="17.5703125" style="1" bestFit="1" customWidth="1"/>
    <col min="5628" max="5629" width="20" style="1" bestFit="1" customWidth="1"/>
    <col min="5630" max="5630" width="13.85546875" style="1" bestFit="1" customWidth="1"/>
    <col min="5631" max="5870" width="9.140625" style="1"/>
    <col min="5871" max="5871" width="5.140625" style="1" customWidth="1"/>
    <col min="5872" max="5872" width="50.140625" style="1" bestFit="1" customWidth="1"/>
    <col min="5873" max="5873" width="13.7109375" style="1" bestFit="1" customWidth="1"/>
    <col min="5874" max="5874" width="16.28515625" style="1" bestFit="1" customWidth="1"/>
    <col min="5875" max="5875" width="37" style="1" customWidth="1"/>
    <col min="5876" max="5876" width="18.5703125" style="1" bestFit="1" customWidth="1"/>
    <col min="5877" max="5877" width="13.140625" style="1" bestFit="1" customWidth="1"/>
    <col min="5878" max="5878" width="15.5703125" style="1" bestFit="1" customWidth="1"/>
    <col min="5879" max="5880" width="14.28515625" style="1" bestFit="1" customWidth="1"/>
    <col min="5881" max="5881" width="15.7109375" style="1" bestFit="1" customWidth="1"/>
    <col min="5882" max="5882" width="16" style="1" bestFit="1" customWidth="1"/>
    <col min="5883" max="5883" width="17.5703125" style="1" bestFit="1" customWidth="1"/>
    <col min="5884" max="5885" width="20" style="1" bestFit="1" customWidth="1"/>
    <col min="5886" max="5886" width="13.85546875" style="1" bestFit="1" customWidth="1"/>
    <col min="5887" max="6126" width="9.140625" style="1"/>
    <col min="6127" max="6127" width="5.140625" style="1" customWidth="1"/>
    <col min="6128" max="6128" width="50.140625" style="1" bestFit="1" customWidth="1"/>
    <col min="6129" max="6129" width="13.7109375" style="1" bestFit="1" customWidth="1"/>
    <col min="6130" max="6130" width="16.28515625" style="1" bestFit="1" customWidth="1"/>
    <col min="6131" max="6131" width="37" style="1" customWidth="1"/>
    <col min="6132" max="6132" width="18.5703125" style="1" bestFit="1" customWidth="1"/>
    <col min="6133" max="6133" width="13.140625" style="1" bestFit="1" customWidth="1"/>
    <col min="6134" max="6134" width="15.5703125" style="1" bestFit="1" customWidth="1"/>
    <col min="6135" max="6136" width="14.28515625" style="1" bestFit="1" customWidth="1"/>
    <col min="6137" max="6137" width="15.7109375" style="1" bestFit="1" customWidth="1"/>
    <col min="6138" max="6138" width="16" style="1" bestFit="1" customWidth="1"/>
    <col min="6139" max="6139" width="17.5703125" style="1" bestFit="1" customWidth="1"/>
    <col min="6140" max="6141" width="20" style="1" bestFit="1" customWidth="1"/>
    <col min="6142" max="6142" width="13.85546875" style="1" bestFit="1" customWidth="1"/>
    <col min="6143" max="6382" width="9.140625" style="1"/>
    <col min="6383" max="6383" width="5.140625" style="1" customWidth="1"/>
    <col min="6384" max="6384" width="50.140625" style="1" bestFit="1" customWidth="1"/>
    <col min="6385" max="6385" width="13.7109375" style="1" bestFit="1" customWidth="1"/>
    <col min="6386" max="6386" width="16.28515625" style="1" bestFit="1" customWidth="1"/>
    <col min="6387" max="6387" width="37" style="1" customWidth="1"/>
    <col min="6388" max="6388" width="18.5703125" style="1" bestFit="1" customWidth="1"/>
    <col min="6389" max="6389" width="13.140625" style="1" bestFit="1" customWidth="1"/>
    <col min="6390" max="6390" width="15.5703125" style="1" bestFit="1" customWidth="1"/>
    <col min="6391" max="6392" width="14.28515625" style="1" bestFit="1" customWidth="1"/>
    <col min="6393" max="6393" width="15.7109375" style="1" bestFit="1" customWidth="1"/>
    <col min="6394" max="6394" width="16" style="1" bestFit="1" customWidth="1"/>
    <col min="6395" max="6395" width="17.5703125" style="1" bestFit="1" customWidth="1"/>
    <col min="6396" max="6397" width="20" style="1" bestFit="1" customWidth="1"/>
    <col min="6398" max="6398" width="13.85546875" style="1" bestFit="1" customWidth="1"/>
    <col min="6399" max="6638" width="9.140625" style="1"/>
    <col min="6639" max="6639" width="5.140625" style="1" customWidth="1"/>
    <col min="6640" max="6640" width="50.140625" style="1" bestFit="1" customWidth="1"/>
    <col min="6641" max="6641" width="13.7109375" style="1" bestFit="1" customWidth="1"/>
    <col min="6642" max="6642" width="16.28515625" style="1" bestFit="1" customWidth="1"/>
    <col min="6643" max="6643" width="37" style="1" customWidth="1"/>
    <col min="6644" max="6644" width="18.5703125" style="1" bestFit="1" customWidth="1"/>
    <col min="6645" max="6645" width="13.140625" style="1" bestFit="1" customWidth="1"/>
    <col min="6646" max="6646" width="15.5703125" style="1" bestFit="1" customWidth="1"/>
    <col min="6647" max="6648" width="14.28515625" style="1" bestFit="1" customWidth="1"/>
    <col min="6649" max="6649" width="15.7109375" style="1" bestFit="1" customWidth="1"/>
    <col min="6650" max="6650" width="16" style="1" bestFit="1" customWidth="1"/>
    <col min="6651" max="6651" width="17.5703125" style="1" bestFit="1" customWidth="1"/>
    <col min="6652" max="6653" width="20" style="1" bestFit="1" customWidth="1"/>
    <col min="6654" max="6654" width="13.85546875" style="1" bestFit="1" customWidth="1"/>
    <col min="6655" max="6894" width="9.140625" style="1"/>
    <col min="6895" max="6895" width="5.140625" style="1" customWidth="1"/>
    <col min="6896" max="6896" width="50.140625" style="1" bestFit="1" customWidth="1"/>
    <col min="6897" max="6897" width="13.7109375" style="1" bestFit="1" customWidth="1"/>
    <col min="6898" max="6898" width="16.28515625" style="1" bestFit="1" customWidth="1"/>
    <col min="6899" max="6899" width="37" style="1" customWidth="1"/>
    <col min="6900" max="6900" width="18.5703125" style="1" bestFit="1" customWidth="1"/>
    <col min="6901" max="6901" width="13.140625" style="1" bestFit="1" customWidth="1"/>
    <col min="6902" max="6902" width="15.5703125" style="1" bestFit="1" customWidth="1"/>
    <col min="6903" max="6904" width="14.28515625" style="1" bestFit="1" customWidth="1"/>
    <col min="6905" max="6905" width="15.7109375" style="1" bestFit="1" customWidth="1"/>
    <col min="6906" max="6906" width="16" style="1" bestFit="1" customWidth="1"/>
    <col min="6907" max="6907" width="17.5703125" style="1" bestFit="1" customWidth="1"/>
    <col min="6908" max="6909" width="20" style="1" bestFit="1" customWidth="1"/>
    <col min="6910" max="6910" width="13.85546875" style="1" bestFit="1" customWidth="1"/>
    <col min="6911" max="7150" width="9.140625" style="1"/>
    <col min="7151" max="7151" width="5.140625" style="1" customWidth="1"/>
    <col min="7152" max="7152" width="50.140625" style="1" bestFit="1" customWidth="1"/>
    <col min="7153" max="7153" width="13.7109375" style="1" bestFit="1" customWidth="1"/>
    <col min="7154" max="7154" width="16.28515625" style="1" bestFit="1" customWidth="1"/>
    <col min="7155" max="7155" width="37" style="1" customWidth="1"/>
    <col min="7156" max="7156" width="18.5703125" style="1" bestFit="1" customWidth="1"/>
    <col min="7157" max="7157" width="13.140625" style="1" bestFit="1" customWidth="1"/>
    <col min="7158" max="7158" width="15.5703125" style="1" bestFit="1" customWidth="1"/>
    <col min="7159" max="7160" width="14.28515625" style="1" bestFit="1" customWidth="1"/>
    <col min="7161" max="7161" width="15.7109375" style="1" bestFit="1" customWidth="1"/>
    <col min="7162" max="7162" width="16" style="1" bestFit="1" customWidth="1"/>
    <col min="7163" max="7163" width="17.5703125" style="1" bestFit="1" customWidth="1"/>
    <col min="7164" max="7165" width="20" style="1" bestFit="1" customWidth="1"/>
    <col min="7166" max="7166" width="13.85546875" style="1" bestFit="1" customWidth="1"/>
    <col min="7167" max="7406" width="9.140625" style="1"/>
    <col min="7407" max="7407" width="5.140625" style="1" customWidth="1"/>
    <col min="7408" max="7408" width="50.140625" style="1" bestFit="1" customWidth="1"/>
    <col min="7409" max="7409" width="13.7109375" style="1" bestFit="1" customWidth="1"/>
    <col min="7410" max="7410" width="16.28515625" style="1" bestFit="1" customWidth="1"/>
    <col min="7411" max="7411" width="37" style="1" customWidth="1"/>
    <col min="7412" max="7412" width="18.5703125" style="1" bestFit="1" customWidth="1"/>
    <col min="7413" max="7413" width="13.140625" style="1" bestFit="1" customWidth="1"/>
    <col min="7414" max="7414" width="15.5703125" style="1" bestFit="1" customWidth="1"/>
    <col min="7415" max="7416" width="14.28515625" style="1" bestFit="1" customWidth="1"/>
    <col min="7417" max="7417" width="15.7109375" style="1" bestFit="1" customWidth="1"/>
    <col min="7418" max="7418" width="16" style="1" bestFit="1" customWidth="1"/>
    <col min="7419" max="7419" width="17.5703125" style="1" bestFit="1" customWidth="1"/>
    <col min="7420" max="7421" width="20" style="1" bestFit="1" customWidth="1"/>
    <col min="7422" max="7422" width="13.85546875" style="1" bestFit="1" customWidth="1"/>
    <col min="7423" max="7662" width="9.140625" style="1"/>
    <col min="7663" max="7663" width="5.140625" style="1" customWidth="1"/>
    <col min="7664" max="7664" width="50.140625" style="1" bestFit="1" customWidth="1"/>
    <col min="7665" max="7665" width="13.7109375" style="1" bestFit="1" customWidth="1"/>
    <col min="7666" max="7666" width="16.28515625" style="1" bestFit="1" customWidth="1"/>
    <col min="7667" max="7667" width="37" style="1" customWidth="1"/>
    <col min="7668" max="7668" width="18.5703125" style="1" bestFit="1" customWidth="1"/>
    <col min="7669" max="7669" width="13.140625" style="1" bestFit="1" customWidth="1"/>
    <col min="7670" max="7670" width="15.5703125" style="1" bestFit="1" customWidth="1"/>
    <col min="7671" max="7672" width="14.28515625" style="1" bestFit="1" customWidth="1"/>
    <col min="7673" max="7673" width="15.7109375" style="1" bestFit="1" customWidth="1"/>
    <col min="7674" max="7674" width="16" style="1" bestFit="1" customWidth="1"/>
    <col min="7675" max="7675" width="17.5703125" style="1" bestFit="1" customWidth="1"/>
    <col min="7676" max="7677" width="20" style="1" bestFit="1" customWidth="1"/>
    <col min="7678" max="7678" width="13.85546875" style="1" bestFit="1" customWidth="1"/>
    <col min="7679" max="7918" width="9.140625" style="1"/>
    <col min="7919" max="7919" width="5.140625" style="1" customWidth="1"/>
    <col min="7920" max="7920" width="50.140625" style="1" bestFit="1" customWidth="1"/>
    <col min="7921" max="7921" width="13.7109375" style="1" bestFit="1" customWidth="1"/>
    <col min="7922" max="7922" width="16.28515625" style="1" bestFit="1" customWidth="1"/>
    <col min="7923" max="7923" width="37" style="1" customWidth="1"/>
    <col min="7924" max="7924" width="18.5703125" style="1" bestFit="1" customWidth="1"/>
    <col min="7925" max="7925" width="13.140625" style="1" bestFit="1" customWidth="1"/>
    <col min="7926" max="7926" width="15.5703125" style="1" bestFit="1" customWidth="1"/>
    <col min="7927" max="7928" width="14.28515625" style="1" bestFit="1" customWidth="1"/>
    <col min="7929" max="7929" width="15.7109375" style="1" bestFit="1" customWidth="1"/>
    <col min="7930" max="7930" width="16" style="1" bestFit="1" customWidth="1"/>
    <col min="7931" max="7931" width="17.5703125" style="1" bestFit="1" customWidth="1"/>
    <col min="7932" max="7933" width="20" style="1" bestFit="1" customWidth="1"/>
    <col min="7934" max="7934" width="13.85546875" style="1" bestFit="1" customWidth="1"/>
    <col min="7935" max="8174" width="9.140625" style="1"/>
    <col min="8175" max="8175" width="5.140625" style="1" customWidth="1"/>
    <col min="8176" max="8176" width="50.140625" style="1" bestFit="1" customWidth="1"/>
    <col min="8177" max="8177" width="13.7109375" style="1" bestFit="1" customWidth="1"/>
    <col min="8178" max="8178" width="16.28515625" style="1" bestFit="1" customWidth="1"/>
    <col min="8179" max="8179" width="37" style="1" customWidth="1"/>
    <col min="8180" max="8180" width="18.5703125" style="1" bestFit="1" customWidth="1"/>
    <col min="8181" max="8181" width="13.140625" style="1" bestFit="1" customWidth="1"/>
    <col min="8182" max="8182" width="15.5703125" style="1" bestFit="1" customWidth="1"/>
    <col min="8183" max="8184" width="14.28515625" style="1" bestFit="1" customWidth="1"/>
    <col min="8185" max="8185" width="15.7109375" style="1" bestFit="1" customWidth="1"/>
    <col min="8186" max="8186" width="16" style="1" bestFit="1" customWidth="1"/>
    <col min="8187" max="8187" width="17.5703125" style="1" bestFit="1" customWidth="1"/>
    <col min="8188" max="8189" width="20" style="1" bestFit="1" customWidth="1"/>
    <col min="8190" max="8190" width="13.85546875" style="1" bestFit="1" customWidth="1"/>
    <col min="8191" max="8430" width="9.140625" style="1"/>
    <col min="8431" max="8431" width="5.140625" style="1" customWidth="1"/>
    <col min="8432" max="8432" width="50.140625" style="1" bestFit="1" customWidth="1"/>
    <col min="8433" max="8433" width="13.7109375" style="1" bestFit="1" customWidth="1"/>
    <col min="8434" max="8434" width="16.28515625" style="1" bestFit="1" customWidth="1"/>
    <col min="8435" max="8435" width="37" style="1" customWidth="1"/>
    <col min="8436" max="8436" width="18.5703125" style="1" bestFit="1" customWidth="1"/>
    <col min="8437" max="8437" width="13.140625" style="1" bestFit="1" customWidth="1"/>
    <col min="8438" max="8438" width="15.5703125" style="1" bestFit="1" customWidth="1"/>
    <col min="8439" max="8440" width="14.28515625" style="1" bestFit="1" customWidth="1"/>
    <col min="8441" max="8441" width="15.7109375" style="1" bestFit="1" customWidth="1"/>
    <col min="8442" max="8442" width="16" style="1" bestFit="1" customWidth="1"/>
    <col min="8443" max="8443" width="17.5703125" style="1" bestFit="1" customWidth="1"/>
    <col min="8444" max="8445" width="20" style="1" bestFit="1" customWidth="1"/>
    <col min="8446" max="8446" width="13.85546875" style="1" bestFit="1" customWidth="1"/>
    <col min="8447" max="8686" width="9.140625" style="1"/>
    <col min="8687" max="8687" width="5.140625" style="1" customWidth="1"/>
    <col min="8688" max="8688" width="50.140625" style="1" bestFit="1" customWidth="1"/>
    <col min="8689" max="8689" width="13.7109375" style="1" bestFit="1" customWidth="1"/>
    <col min="8690" max="8690" width="16.28515625" style="1" bestFit="1" customWidth="1"/>
    <col min="8691" max="8691" width="37" style="1" customWidth="1"/>
    <col min="8692" max="8692" width="18.5703125" style="1" bestFit="1" customWidth="1"/>
    <col min="8693" max="8693" width="13.140625" style="1" bestFit="1" customWidth="1"/>
    <col min="8694" max="8694" width="15.5703125" style="1" bestFit="1" customWidth="1"/>
    <col min="8695" max="8696" width="14.28515625" style="1" bestFit="1" customWidth="1"/>
    <col min="8697" max="8697" width="15.7109375" style="1" bestFit="1" customWidth="1"/>
    <col min="8698" max="8698" width="16" style="1" bestFit="1" customWidth="1"/>
    <col min="8699" max="8699" width="17.5703125" style="1" bestFit="1" customWidth="1"/>
    <col min="8700" max="8701" width="20" style="1" bestFit="1" customWidth="1"/>
    <col min="8702" max="8702" width="13.85546875" style="1" bestFit="1" customWidth="1"/>
    <col min="8703" max="8942" width="9.140625" style="1"/>
    <col min="8943" max="8943" width="5.140625" style="1" customWidth="1"/>
    <col min="8944" max="8944" width="50.140625" style="1" bestFit="1" customWidth="1"/>
    <col min="8945" max="8945" width="13.7109375" style="1" bestFit="1" customWidth="1"/>
    <col min="8946" max="8946" width="16.28515625" style="1" bestFit="1" customWidth="1"/>
    <col min="8947" max="8947" width="37" style="1" customWidth="1"/>
    <col min="8948" max="8948" width="18.5703125" style="1" bestFit="1" customWidth="1"/>
    <col min="8949" max="8949" width="13.140625" style="1" bestFit="1" customWidth="1"/>
    <col min="8950" max="8950" width="15.5703125" style="1" bestFit="1" customWidth="1"/>
    <col min="8951" max="8952" width="14.28515625" style="1" bestFit="1" customWidth="1"/>
    <col min="8953" max="8953" width="15.7109375" style="1" bestFit="1" customWidth="1"/>
    <col min="8954" max="8954" width="16" style="1" bestFit="1" customWidth="1"/>
    <col min="8955" max="8955" width="17.5703125" style="1" bestFit="1" customWidth="1"/>
    <col min="8956" max="8957" width="20" style="1" bestFit="1" customWidth="1"/>
    <col min="8958" max="8958" width="13.85546875" style="1" bestFit="1" customWidth="1"/>
    <col min="8959" max="9198" width="9.140625" style="1"/>
    <col min="9199" max="9199" width="5.140625" style="1" customWidth="1"/>
    <col min="9200" max="9200" width="50.140625" style="1" bestFit="1" customWidth="1"/>
    <col min="9201" max="9201" width="13.7109375" style="1" bestFit="1" customWidth="1"/>
    <col min="9202" max="9202" width="16.28515625" style="1" bestFit="1" customWidth="1"/>
    <col min="9203" max="9203" width="37" style="1" customWidth="1"/>
    <col min="9204" max="9204" width="18.5703125" style="1" bestFit="1" customWidth="1"/>
    <col min="9205" max="9205" width="13.140625" style="1" bestFit="1" customWidth="1"/>
    <col min="9206" max="9206" width="15.5703125" style="1" bestFit="1" customWidth="1"/>
    <col min="9207" max="9208" width="14.28515625" style="1" bestFit="1" customWidth="1"/>
    <col min="9209" max="9209" width="15.7109375" style="1" bestFit="1" customWidth="1"/>
    <col min="9210" max="9210" width="16" style="1" bestFit="1" customWidth="1"/>
    <col min="9211" max="9211" width="17.5703125" style="1" bestFit="1" customWidth="1"/>
    <col min="9212" max="9213" width="20" style="1" bestFit="1" customWidth="1"/>
    <col min="9214" max="9214" width="13.85546875" style="1" bestFit="1" customWidth="1"/>
    <col min="9215" max="9454" width="9.140625" style="1"/>
    <col min="9455" max="9455" width="5.140625" style="1" customWidth="1"/>
    <col min="9456" max="9456" width="50.140625" style="1" bestFit="1" customWidth="1"/>
    <col min="9457" max="9457" width="13.7109375" style="1" bestFit="1" customWidth="1"/>
    <col min="9458" max="9458" width="16.28515625" style="1" bestFit="1" customWidth="1"/>
    <col min="9459" max="9459" width="37" style="1" customWidth="1"/>
    <col min="9460" max="9460" width="18.5703125" style="1" bestFit="1" customWidth="1"/>
    <col min="9461" max="9461" width="13.140625" style="1" bestFit="1" customWidth="1"/>
    <col min="9462" max="9462" width="15.5703125" style="1" bestFit="1" customWidth="1"/>
    <col min="9463" max="9464" width="14.28515625" style="1" bestFit="1" customWidth="1"/>
    <col min="9465" max="9465" width="15.7109375" style="1" bestFit="1" customWidth="1"/>
    <col min="9466" max="9466" width="16" style="1" bestFit="1" customWidth="1"/>
    <col min="9467" max="9467" width="17.5703125" style="1" bestFit="1" customWidth="1"/>
    <col min="9468" max="9469" width="20" style="1" bestFit="1" customWidth="1"/>
    <col min="9470" max="9470" width="13.85546875" style="1" bestFit="1" customWidth="1"/>
    <col min="9471" max="9710" width="9.140625" style="1"/>
    <col min="9711" max="9711" width="5.140625" style="1" customWidth="1"/>
    <col min="9712" max="9712" width="50.140625" style="1" bestFit="1" customWidth="1"/>
    <col min="9713" max="9713" width="13.7109375" style="1" bestFit="1" customWidth="1"/>
    <col min="9714" max="9714" width="16.28515625" style="1" bestFit="1" customWidth="1"/>
    <col min="9715" max="9715" width="37" style="1" customWidth="1"/>
    <col min="9716" max="9716" width="18.5703125" style="1" bestFit="1" customWidth="1"/>
    <col min="9717" max="9717" width="13.140625" style="1" bestFit="1" customWidth="1"/>
    <col min="9718" max="9718" width="15.5703125" style="1" bestFit="1" customWidth="1"/>
    <col min="9719" max="9720" width="14.28515625" style="1" bestFit="1" customWidth="1"/>
    <col min="9721" max="9721" width="15.7109375" style="1" bestFit="1" customWidth="1"/>
    <col min="9722" max="9722" width="16" style="1" bestFit="1" customWidth="1"/>
    <col min="9723" max="9723" width="17.5703125" style="1" bestFit="1" customWidth="1"/>
    <col min="9724" max="9725" width="20" style="1" bestFit="1" customWidth="1"/>
    <col min="9726" max="9726" width="13.85546875" style="1" bestFit="1" customWidth="1"/>
    <col min="9727" max="9966" width="9.140625" style="1"/>
    <col min="9967" max="9967" width="5.140625" style="1" customWidth="1"/>
    <col min="9968" max="9968" width="50.140625" style="1" bestFit="1" customWidth="1"/>
    <col min="9969" max="9969" width="13.7109375" style="1" bestFit="1" customWidth="1"/>
    <col min="9970" max="9970" width="16.28515625" style="1" bestFit="1" customWidth="1"/>
    <col min="9971" max="9971" width="37" style="1" customWidth="1"/>
    <col min="9972" max="9972" width="18.5703125" style="1" bestFit="1" customWidth="1"/>
    <col min="9973" max="9973" width="13.140625" style="1" bestFit="1" customWidth="1"/>
    <col min="9974" max="9974" width="15.5703125" style="1" bestFit="1" customWidth="1"/>
    <col min="9975" max="9976" width="14.28515625" style="1" bestFit="1" customWidth="1"/>
    <col min="9977" max="9977" width="15.7109375" style="1" bestFit="1" customWidth="1"/>
    <col min="9978" max="9978" width="16" style="1" bestFit="1" customWidth="1"/>
    <col min="9979" max="9979" width="17.5703125" style="1" bestFit="1" customWidth="1"/>
    <col min="9980" max="9981" width="20" style="1" bestFit="1" customWidth="1"/>
    <col min="9982" max="9982" width="13.85546875" style="1" bestFit="1" customWidth="1"/>
    <col min="9983" max="10222" width="9.140625" style="1"/>
    <col min="10223" max="10223" width="5.140625" style="1" customWidth="1"/>
    <col min="10224" max="10224" width="50.140625" style="1" bestFit="1" customWidth="1"/>
    <col min="10225" max="10225" width="13.7109375" style="1" bestFit="1" customWidth="1"/>
    <col min="10226" max="10226" width="16.28515625" style="1" bestFit="1" customWidth="1"/>
    <col min="10227" max="10227" width="37" style="1" customWidth="1"/>
    <col min="10228" max="10228" width="18.5703125" style="1" bestFit="1" customWidth="1"/>
    <col min="10229" max="10229" width="13.140625" style="1" bestFit="1" customWidth="1"/>
    <col min="10230" max="10230" width="15.5703125" style="1" bestFit="1" customWidth="1"/>
    <col min="10231" max="10232" width="14.28515625" style="1" bestFit="1" customWidth="1"/>
    <col min="10233" max="10233" width="15.7109375" style="1" bestFit="1" customWidth="1"/>
    <col min="10234" max="10234" width="16" style="1" bestFit="1" customWidth="1"/>
    <col min="10235" max="10235" width="17.5703125" style="1" bestFit="1" customWidth="1"/>
    <col min="10236" max="10237" width="20" style="1" bestFit="1" customWidth="1"/>
    <col min="10238" max="10238" width="13.85546875" style="1" bestFit="1" customWidth="1"/>
    <col min="10239" max="10478" width="9.140625" style="1"/>
    <col min="10479" max="10479" width="5.140625" style="1" customWidth="1"/>
    <col min="10480" max="10480" width="50.140625" style="1" bestFit="1" customWidth="1"/>
    <col min="10481" max="10481" width="13.7109375" style="1" bestFit="1" customWidth="1"/>
    <col min="10482" max="10482" width="16.28515625" style="1" bestFit="1" customWidth="1"/>
    <col min="10483" max="10483" width="37" style="1" customWidth="1"/>
    <col min="10484" max="10484" width="18.5703125" style="1" bestFit="1" customWidth="1"/>
    <col min="10485" max="10485" width="13.140625" style="1" bestFit="1" customWidth="1"/>
    <col min="10486" max="10486" width="15.5703125" style="1" bestFit="1" customWidth="1"/>
    <col min="10487" max="10488" width="14.28515625" style="1" bestFit="1" customWidth="1"/>
    <col min="10489" max="10489" width="15.7109375" style="1" bestFit="1" customWidth="1"/>
    <col min="10490" max="10490" width="16" style="1" bestFit="1" customWidth="1"/>
    <col min="10491" max="10491" width="17.5703125" style="1" bestFit="1" customWidth="1"/>
    <col min="10492" max="10493" width="20" style="1" bestFit="1" customWidth="1"/>
    <col min="10494" max="10494" width="13.85546875" style="1" bestFit="1" customWidth="1"/>
    <col min="10495" max="10734" width="9.140625" style="1"/>
    <col min="10735" max="10735" width="5.140625" style="1" customWidth="1"/>
    <col min="10736" max="10736" width="50.140625" style="1" bestFit="1" customWidth="1"/>
    <col min="10737" max="10737" width="13.7109375" style="1" bestFit="1" customWidth="1"/>
    <col min="10738" max="10738" width="16.28515625" style="1" bestFit="1" customWidth="1"/>
    <col min="10739" max="10739" width="37" style="1" customWidth="1"/>
    <col min="10740" max="10740" width="18.5703125" style="1" bestFit="1" customWidth="1"/>
    <col min="10741" max="10741" width="13.140625" style="1" bestFit="1" customWidth="1"/>
    <col min="10742" max="10742" width="15.5703125" style="1" bestFit="1" customWidth="1"/>
    <col min="10743" max="10744" width="14.28515625" style="1" bestFit="1" customWidth="1"/>
    <col min="10745" max="10745" width="15.7109375" style="1" bestFit="1" customWidth="1"/>
    <col min="10746" max="10746" width="16" style="1" bestFit="1" customWidth="1"/>
    <col min="10747" max="10747" width="17.5703125" style="1" bestFit="1" customWidth="1"/>
    <col min="10748" max="10749" width="20" style="1" bestFit="1" customWidth="1"/>
    <col min="10750" max="10750" width="13.85546875" style="1" bestFit="1" customWidth="1"/>
    <col min="10751" max="10990" width="9.140625" style="1"/>
    <col min="10991" max="10991" width="5.140625" style="1" customWidth="1"/>
    <col min="10992" max="10992" width="50.140625" style="1" bestFit="1" customWidth="1"/>
    <col min="10993" max="10993" width="13.7109375" style="1" bestFit="1" customWidth="1"/>
    <col min="10994" max="10994" width="16.28515625" style="1" bestFit="1" customWidth="1"/>
    <col min="10995" max="10995" width="37" style="1" customWidth="1"/>
    <col min="10996" max="10996" width="18.5703125" style="1" bestFit="1" customWidth="1"/>
    <col min="10997" max="10997" width="13.140625" style="1" bestFit="1" customWidth="1"/>
    <col min="10998" max="10998" width="15.5703125" style="1" bestFit="1" customWidth="1"/>
    <col min="10999" max="11000" width="14.28515625" style="1" bestFit="1" customWidth="1"/>
    <col min="11001" max="11001" width="15.7109375" style="1" bestFit="1" customWidth="1"/>
    <col min="11002" max="11002" width="16" style="1" bestFit="1" customWidth="1"/>
    <col min="11003" max="11003" width="17.5703125" style="1" bestFit="1" customWidth="1"/>
    <col min="11004" max="11005" width="20" style="1" bestFit="1" customWidth="1"/>
    <col min="11006" max="11006" width="13.85546875" style="1" bestFit="1" customWidth="1"/>
    <col min="11007" max="11246" width="9.140625" style="1"/>
    <col min="11247" max="11247" width="5.140625" style="1" customWidth="1"/>
    <col min="11248" max="11248" width="50.140625" style="1" bestFit="1" customWidth="1"/>
    <col min="11249" max="11249" width="13.7109375" style="1" bestFit="1" customWidth="1"/>
    <col min="11250" max="11250" width="16.28515625" style="1" bestFit="1" customWidth="1"/>
    <col min="11251" max="11251" width="37" style="1" customWidth="1"/>
    <col min="11252" max="11252" width="18.5703125" style="1" bestFit="1" customWidth="1"/>
    <col min="11253" max="11253" width="13.140625" style="1" bestFit="1" customWidth="1"/>
    <col min="11254" max="11254" width="15.5703125" style="1" bestFit="1" customWidth="1"/>
    <col min="11255" max="11256" width="14.28515625" style="1" bestFit="1" customWidth="1"/>
    <col min="11257" max="11257" width="15.7109375" style="1" bestFit="1" customWidth="1"/>
    <col min="11258" max="11258" width="16" style="1" bestFit="1" customWidth="1"/>
    <col min="11259" max="11259" width="17.5703125" style="1" bestFit="1" customWidth="1"/>
    <col min="11260" max="11261" width="20" style="1" bestFit="1" customWidth="1"/>
    <col min="11262" max="11262" width="13.85546875" style="1" bestFit="1" customWidth="1"/>
    <col min="11263" max="11502" width="9.140625" style="1"/>
    <col min="11503" max="11503" width="5.140625" style="1" customWidth="1"/>
    <col min="11504" max="11504" width="50.140625" style="1" bestFit="1" customWidth="1"/>
    <col min="11505" max="11505" width="13.7109375" style="1" bestFit="1" customWidth="1"/>
    <col min="11506" max="11506" width="16.28515625" style="1" bestFit="1" customWidth="1"/>
    <col min="11507" max="11507" width="37" style="1" customWidth="1"/>
    <col min="11508" max="11508" width="18.5703125" style="1" bestFit="1" customWidth="1"/>
    <col min="11509" max="11509" width="13.140625" style="1" bestFit="1" customWidth="1"/>
    <col min="11510" max="11510" width="15.5703125" style="1" bestFit="1" customWidth="1"/>
    <col min="11511" max="11512" width="14.28515625" style="1" bestFit="1" customWidth="1"/>
    <col min="11513" max="11513" width="15.7109375" style="1" bestFit="1" customWidth="1"/>
    <col min="11514" max="11514" width="16" style="1" bestFit="1" customWidth="1"/>
    <col min="11515" max="11515" width="17.5703125" style="1" bestFit="1" customWidth="1"/>
    <col min="11516" max="11517" width="20" style="1" bestFit="1" customWidth="1"/>
    <col min="11518" max="11518" width="13.85546875" style="1" bestFit="1" customWidth="1"/>
    <col min="11519" max="11758" width="9.140625" style="1"/>
    <col min="11759" max="11759" width="5.140625" style="1" customWidth="1"/>
    <col min="11760" max="11760" width="50.140625" style="1" bestFit="1" customWidth="1"/>
    <col min="11761" max="11761" width="13.7109375" style="1" bestFit="1" customWidth="1"/>
    <col min="11762" max="11762" width="16.28515625" style="1" bestFit="1" customWidth="1"/>
    <col min="11763" max="11763" width="37" style="1" customWidth="1"/>
    <col min="11764" max="11764" width="18.5703125" style="1" bestFit="1" customWidth="1"/>
    <col min="11765" max="11765" width="13.140625" style="1" bestFit="1" customWidth="1"/>
    <col min="11766" max="11766" width="15.5703125" style="1" bestFit="1" customWidth="1"/>
    <col min="11767" max="11768" width="14.28515625" style="1" bestFit="1" customWidth="1"/>
    <col min="11769" max="11769" width="15.7109375" style="1" bestFit="1" customWidth="1"/>
    <col min="11770" max="11770" width="16" style="1" bestFit="1" customWidth="1"/>
    <col min="11771" max="11771" width="17.5703125" style="1" bestFit="1" customWidth="1"/>
    <col min="11772" max="11773" width="20" style="1" bestFit="1" customWidth="1"/>
    <col min="11774" max="11774" width="13.85546875" style="1" bestFit="1" customWidth="1"/>
    <col min="11775" max="12014" width="9.140625" style="1"/>
    <col min="12015" max="12015" width="5.140625" style="1" customWidth="1"/>
    <col min="12016" max="12016" width="50.140625" style="1" bestFit="1" customWidth="1"/>
    <col min="12017" max="12017" width="13.7109375" style="1" bestFit="1" customWidth="1"/>
    <col min="12018" max="12018" width="16.28515625" style="1" bestFit="1" customWidth="1"/>
    <col min="12019" max="12019" width="37" style="1" customWidth="1"/>
    <col min="12020" max="12020" width="18.5703125" style="1" bestFit="1" customWidth="1"/>
    <col min="12021" max="12021" width="13.140625" style="1" bestFit="1" customWidth="1"/>
    <col min="12022" max="12022" width="15.5703125" style="1" bestFit="1" customWidth="1"/>
    <col min="12023" max="12024" width="14.28515625" style="1" bestFit="1" customWidth="1"/>
    <col min="12025" max="12025" width="15.7109375" style="1" bestFit="1" customWidth="1"/>
    <col min="12026" max="12026" width="16" style="1" bestFit="1" customWidth="1"/>
    <col min="12027" max="12027" width="17.5703125" style="1" bestFit="1" customWidth="1"/>
    <col min="12028" max="12029" width="20" style="1" bestFit="1" customWidth="1"/>
    <col min="12030" max="12030" width="13.85546875" style="1" bestFit="1" customWidth="1"/>
    <col min="12031" max="12270" width="9.140625" style="1"/>
    <col min="12271" max="12271" width="5.140625" style="1" customWidth="1"/>
    <col min="12272" max="12272" width="50.140625" style="1" bestFit="1" customWidth="1"/>
    <col min="12273" max="12273" width="13.7109375" style="1" bestFit="1" customWidth="1"/>
    <col min="12274" max="12274" width="16.28515625" style="1" bestFit="1" customWidth="1"/>
    <col min="12275" max="12275" width="37" style="1" customWidth="1"/>
    <col min="12276" max="12276" width="18.5703125" style="1" bestFit="1" customWidth="1"/>
    <col min="12277" max="12277" width="13.140625" style="1" bestFit="1" customWidth="1"/>
    <col min="12278" max="12278" width="15.5703125" style="1" bestFit="1" customWidth="1"/>
    <col min="12279" max="12280" width="14.28515625" style="1" bestFit="1" customWidth="1"/>
    <col min="12281" max="12281" width="15.7109375" style="1" bestFit="1" customWidth="1"/>
    <col min="12282" max="12282" width="16" style="1" bestFit="1" customWidth="1"/>
    <col min="12283" max="12283" width="17.5703125" style="1" bestFit="1" customWidth="1"/>
    <col min="12284" max="12285" width="20" style="1" bestFit="1" customWidth="1"/>
    <col min="12286" max="12286" width="13.85546875" style="1" bestFit="1" customWidth="1"/>
    <col min="12287" max="12526" width="9.140625" style="1"/>
    <col min="12527" max="12527" width="5.140625" style="1" customWidth="1"/>
    <col min="12528" max="12528" width="50.140625" style="1" bestFit="1" customWidth="1"/>
    <col min="12529" max="12529" width="13.7109375" style="1" bestFit="1" customWidth="1"/>
    <col min="12530" max="12530" width="16.28515625" style="1" bestFit="1" customWidth="1"/>
    <col min="12531" max="12531" width="37" style="1" customWidth="1"/>
    <col min="12532" max="12532" width="18.5703125" style="1" bestFit="1" customWidth="1"/>
    <col min="12533" max="12533" width="13.140625" style="1" bestFit="1" customWidth="1"/>
    <col min="12534" max="12534" width="15.5703125" style="1" bestFit="1" customWidth="1"/>
    <col min="12535" max="12536" width="14.28515625" style="1" bestFit="1" customWidth="1"/>
    <col min="12537" max="12537" width="15.7109375" style="1" bestFit="1" customWidth="1"/>
    <col min="12538" max="12538" width="16" style="1" bestFit="1" customWidth="1"/>
    <col min="12539" max="12539" width="17.5703125" style="1" bestFit="1" customWidth="1"/>
    <col min="12540" max="12541" width="20" style="1" bestFit="1" customWidth="1"/>
    <col min="12542" max="12542" width="13.85546875" style="1" bestFit="1" customWidth="1"/>
    <col min="12543" max="12782" width="9.140625" style="1"/>
    <col min="12783" max="12783" width="5.140625" style="1" customWidth="1"/>
    <col min="12784" max="12784" width="50.140625" style="1" bestFit="1" customWidth="1"/>
    <col min="12785" max="12785" width="13.7109375" style="1" bestFit="1" customWidth="1"/>
    <col min="12786" max="12786" width="16.28515625" style="1" bestFit="1" customWidth="1"/>
    <col min="12787" max="12787" width="37" style="1" customWidth="1"/>
    <col min="12788" max="12788" width="18.5703125" style="1" bestFit="1" customWidth="1"/>
    <col min="12789" max="12789" width="13.140625" style="1" bestFit="1" customWidth="1"/>
    <col min="12790" max="12790" width="15.5703125" style="1" bestFit="1" customWidth="1"/>
    <col min="12791" max="12792" width="14.28515625" style="1" bestFit="1" customWidth="1"/>
    <col min="12793" max="12793" width="15.7109375" style="1" bestFit="1" customWidth="1"/>
    <col min="12794" max="12794" width="16" style="1" bestFit="1" customWidth="1"/>
    <col min="12795" max="12795" width="17.5703125" style="1" bestFit="1" customWidth="1"/>
    <col min="12796" max="12797" width="20" style="1" bestFit="1" customWidth="1"/>
    <col min="12798" max="12798" width="13.85546875" style="1" bestFit="1" customWidth="1"/>
    <col min="12799" max="13038" width="9.140625" style="1"/>
    <col min="13039" max="13039" width="5.140625" style="1" customWidth="1"/>
    <col min="13040" max="13040" width="50.140625" style="1" bestFit="1" customWidth="1"/>
    <col min="13041" max="13041" width="13.7109375" style="1" bestFit="1" customWidth="1"/>
    <col min="13042" max="13042" width="16.28515625" style="1" bestFit="1" customWidth="1"/>
    <col min="13043" max="13043" width="37" style="1" customWidth="1"/>
    <col min="13044" max="13044" width="18.5703125" style="1" bestFit="1" customWidth="1"/>
    <col min="13045" max="13045" width="13.140625" style="1" bestFit="1" customWidth="1"/>
    <col min="13046" max="13046" width="15.5703125" style="1" bestFit="1" customWidth="1"/>
    <col min="13047" max="13048" width="14.28515625" style="1" bestFit="1" customWidth="1"/>
    <col min="13049" max="13049" width="15.7109375" style="1" bestFit="1" customWidth="1"/>
    <col min="13050" max="13050" width="16" style="1" bestFit="1" customWidth="1"/>
    <col min="13051" max="13051" width="17.5703125" style="1" bestFit="1" customWidth="1"/>
    <col min="13052" max="13053" width="20" style="1" bestFit="1" customWidth="1"/>
    <col min="13054" max="13054" width="13.85546875" style="1" bestFit="1" customWidth="1"/>
    <col min="13055" max="13294" width="9.140625" style="1"/>
    <col min="13295" max="13295" width="5.140625" style="1" customWidth="1"/>
    <col min="13296" max="13296" width="50.140625" style="1" bestFit="1" customWidth="1"/>
    <col min="13297" max="13297" width="13.7109375" style="1" bestFit="1" customWidth="1"/>
    <col min="13298" max="13298" width="16.28515625" style="1" bestFit="1" customWidth="1"/>
    <col min="13299" max="13299" width="37" style="1" customWidth="1"/>
    <col min="13300" max="13300" width="18.5703125" style="1" bestFit="1" customWidth="1"/>
    <col min="13301" max="13301" width="13.140625" style="1" bestFit="1" customWidth="1"/>
    <col min="13302" max="13302" width="15.5703125" style="1" bestFit="1" customWidth="1"/>
    <col min="13303" max="13304" width="14.28515625" style="1" bestFit="1" customWidth="1"/>
    <col min="13305" max="13305" width="15.7109375" style="1" bestFit="1" customWidth="1"/>
    <col min="13306" max="13306" width="16" style="1" bestFit="1" customWidth="1"/>
    <col min="13307" max="13307" width="17.5703125" style="1" bestFit="1" customWidth="1"/>
    <col min="13308" max="13309" width="20" style="1" bestFit="1" customWidth="1"/>
    <col min="13310" max="13310" width="13.85546875" style="1" bestFit="1" customWidth="1"/>
    <col min="13311" max="13550" width="9.140625" style="1"/>
    <col min="13551" max="13551" width="5.140625" style="1" customWidth="1"/>
    <col min="13552" max="13552" width="50.140625" style="1" bestFit="1" customWidth="1"/>
    <col min="13553" max="13553" width="13.7109375" style="1" bestFit="1" customWidth="1"/>
    <col min="13554" max="13554" width="16.28515625" style="1" bestFit="1" customWidth="1"/>
    <col min="13555" max="13555" width="37" style="1" customWidth="1"/>
    <col min="13556" max="13556" width="18.5703125" style="1" bestFit="1" customWidth="1"/>
    <col min="13557" max="13557" width="13.140625" style="1" bestFit="1" customWidth="1"/>
    <col min="13558" max="13558" width="15.5703125" style="1" bestFit="1" customWidth="1"/>
    <col min="13559" max="13560" width="14.28515625" style="1" bestFit="1" customWidth="1"/>
    <col min="13561" max="13561" width="15.7109375" style="1" bestFit="1" customWidth="1"/>
    <col min="13562" max="13562" width="16" style="1" bestFit="1" customWidth="1"/>
    <col min="13563" max="13563" width="17.5703125" style="1" bestFit="1" customWidth="1"/>
    <col min="13564" max="13565" width="20" style="1" bestFit="1" customWidth="1"/>
    <col min="13566" max="13566" width="13.85546875" style="1" bestFit="1" customWidth="1"/>
    <col min="13567" max="13806" width="9.140625" style="1"/>
    <col min="13807" max="13807" width="5.140625" style="1" customWidth="1"/>
    <col min="13808" max="13808" width="50.140625" style="1" bestFit="1" customWidth="1"/>
    <col min="13809" max="13809" width="13.7109375" style="1" bestFit="1" customWidth="1"/>
    <col min="13810" max="13810" width="16.28515625" style="1" bestFit="1" customWidth="1"/>
    <col min="13811" max="13811" width="37" style="1" customWidth="1"/>
    <col min="13812" max="13812" width="18.5703125" style="1" bestFit="1" customWidth="1"/>
    <col min="13813" max="13813" width="13.140625" style="1" bestFit="1" customWidth="1"/>
    <col min="13814" max="13814" width="15.5703125" style="1" bestFit="1" customWidth="1"/>
    <col min="13815" max="13816" width="14.28515625" style="1" bestFit="1" customWidth="1"/>
    <col min="13817" max="13817" width="15.7109375" style="1" bestFit="1" customWidth="1"/>
    <col min="13818" max="13818" width="16" style="1" bestFit="1" customWidth="1"/>
    <col min="13819" max="13819" width="17.5703125" style="1" bestFit="1" customWidth="1"/>
    <col min="13820" max="13821" width="20" style="1" bestFit="1" customWidth="1"/>
    <col min="13822" max="13822" width="13.85546875" style="1" bestFit="1" customWidth="1"/>
    <col min="13823" max="14062" width="9.140625" style="1"/>
    <col min="14063" max="14063" width="5.140625" style="1" customWidth="1"/>
    <col min="14064" max="14064" width="50.140625" style="1" bestFit="1" customWidth="1"/>
    <col min="14065" max="14065" width="13.7109375" style="1" bestFit="1" customWidth="1"/>
    <col min="14066" max="14066" width="16.28515625" style="1" bestFit="1" customWidth="1"/>
    <col min="14067" max="14067" width="37" style="1" customWidth="1"/>
    <col min="14068" max="14068" width="18.5703125" style="1" bestFit="1" customWidth="1"/>
    <col min="14069" max="14069" width="13.140625" style="1" bestFit="1" customWidth="1"/>
    <col min="14070" max="14070" width="15.5703125" style="1" bestFit="1" customWidth="1"/>
    <col min="14071" max="14072" width="14.28515625" style="1" bestFit="1" customWidth="1"/>
    <col min="14073" max="14073" width="15.7109375" style="1" bestFit="1" customWidth="1"/>
    <col min="14074" max="14074" width="16" style="1" bestFit="1" customWidth="1"/>
    <col min="14075" max="14075" width="17.5703125" style="1" bestFit="1" customWidth="1"/>
    <col min="14076" max="14077" width="20" style="1" bestFit="1" customWidth="1"/>
    <col min="14078" max="14078" width="13.85546875" style="1" bestFit="1" customWidth="1"/>
    <col min="14079" max="14318" width="9.140625" style="1"/>
    <col min="14319" max="14319" width="5.140625" style="1" customWidth="1"/>
    <col min="14320" max="14320" width="50.140625" style="1" bestFit="1" customWidth="1"/>
    <col min="14321" max="14321" width="13.7109375" style="1" bestFit="1" customWidth="1"/>
    <col min="14322" max="14322" width="16.28515625" style="1" bestFit="1" customWidth="1"/>
    <col min="14323" max="14323" width="37" style="1" customWidth="1"/>
    <col min="14324" max="14324" width="18.5703125" style="1" bestFit="1" customWidth="1"/>
    <col min="14325" max="14325" width="13.140625" style="1" bestFit="1" customWidth="1"/>
    <col min="14326" max="14326" width="15.5703125" style="1" bestFit="1" customWidth="1"/>
    <col min="14327" max="14328" width="14.28515625" style="1" bestFit="1" customWidth="1"/>
    <col min="14329" max="14329" width="15.7109375" style="1" bestFit="1" customWidth="1"/>
    <col min="14330" max="14330" width="16" style="1" bestFit="1" customWidth="1"/>
    <col min="14331" max="14331" width="17.5703125" style="1" bestFit="1" customWidth="1"/>
    <col min="14332" max="14333" width="20" style="1" bestFit="1" customWidth="1"/>
    <col min="14334" max="14334" width="13.85546875" style="1" bestFit="1" customWidth="1"/>
    <col min="14335" max="14574" width="9.140625" style="1"/>
    <col min="14575" max="14575" width="5.140625" style="1" customWidth="1"/>
    <col min="14576" max="14576" width="50.140625" style="1" bestFit="1" customWidth="1"/>
    <col min="14577" max="14577" width="13.7109375" style="1" bestFit="1" customWidth="1"/>
    <col min="14578" max="14578" width="16.28515625" style="1" bestFit="1" customWidth="1"/>
    <col min="14579" max="14579" width="37" style="1" customWidth="1"/>
    <col min="14580" max="14580" width="18.5703125" style="1" bestFit="1" customWidth="1"/>
    <col min="14581" max="14581" width="13.140625" style="1" bestFit="1" customWidth="1"/>
    <col min="14582" max="14582" width="15.5703125" style="1" bestFit="1" customWidth="1"/>
    <col min="14583" max="14584" width="14.28515625" style="1" bestFit="1" customWidth="1"/>
    <col min="14585" max="14585" width="15.7109375" style="1" bestFit="1" customWidth="1"/>
    <col min="14586" max="14586" width="16" style="1" bestFit="1" customWidth="1"/>
    <col min="14587" max="14587" width="17.5703125" style="1" bestFit="1" customWidth="1"/>
    <col min="14588" max="14589" width="20" style="1" bestFit="1" customWidth="1"/>
    <col min="14590" max="14590" width="13.85546875" style="1" bestFit="1" customWidth="1"/>
    <col min="14591" max="14830" width="9.140625" style="1"/>
    <col min="14831" max="14831" width="5.140625" style="1" customWidth="1"/>
    <col min="14832" max="14832" width="50.140625" style="1" bestFit="1" customWidth="1"/>
    <col min="14833" max="14833" width="13.7109375" style="1" bestFit="1" customWidth="1"/>
    <col min="14834" max="14834" width="16.28515625" style="1" bestFit="1" customWidth="1"/>
    <col min="14835" max="14835" width="37" style="1" customWidth="1"/>
    <col min="14836" max="14836" width="18.5703125" style="1" bestFit="1" customWidth="1"/>
    <col min="14837" max="14837" width="13.140625" style="1" bestFit="1" customWidth="1"/>
    <col min="14838" max="14838" width="15.5703125" style="1" bestFit="1" customWidth="1"/>
    <col min="14839" max="14840" width="14.28515625" style="1" bestFit="1" customWidth="1"/>
    <col min="14841" max="14841" width="15.7109375" style="1" bestFit="1" customWidth="1"/>
    <col min="14842" max="14842" width="16" style="1" bestFit="1" customWidth="1"/>
    <col min="14843" max="14843" width="17.5703125" style="1" bestFit="1" customWidth="1"/>
    <col min="14844" max="14845" width="20" style="1" bestFit="1" customWidth="1"/>
    <col min="14846" max="14846" width="13.85546875" style="1" bestFit="1" customWidth="1"/>
    <col min="14847" max="15086" width="9.140625" style="1"/>
    <col min="15087" max="15087" width="5.140625" style="1" customWidth="1"/>
    <col min="15088" max="15088" width="50.140625" style="1" bestFit="1" customWidth="1"/>
    <col min="15089" max="15089" width="13.7109375" style="1" bestFit="1" customWidth="1"/>
    <col min="15090" max="15090" width="16.28515625" style="1" bestFit="1" customWidth="1"/>
    <col min="15091" max="15091" width="37" style="1" customWidth="1"/>
    <col min="15092" max="15092" width="18.5703125" style="1" bestFit="1" customWidth="1"/>
    <col min="15093" max="15093" width="13.140625" style="1" bestFit="1" customWidth="1"/>
    <col min="15094" max="15094" width="15.5703125" style="1" bestFit="1" customWidth="1"/>
    <col min="15095" max="15096" width="14.28515625" style="1" bestFit="1" customWidth="1"/>
    <col min="15097" max="15097" width="15.7109375" style="1" bestFit="1" customWidth="1"/>
    <col min="15098" max="15098" width="16" style="1" bestFit="1" customWidth="1"/>
    <col min="15099" max="15099" width="17.5703125" style="1" bestFit="1" customWidth="1"/>
    <col min="15100" max="15101" width="20" style="1" bestFit="1" customWidth="1"/>
    <col min="15102" max="15102" width="13.85546875" style="1" bestFit="1" customWidth="1"/>
    <col min="15103" max="15342" width="9.140625" style="1"/>
    <col min="15343" max="15343" width="5.140625" style="1" customWidth="1"/>
    <col min="15344" max="15344" width="50.140625" style="1" bestFit="1" customWidth="1"/>
    <col min="15345" max="15345" width="13.7109375" style="1" bestFit="1" customWidth="1"/>
    <col min="15346" max="15346" width="16.28515625" style="1" bestFit="1" customWidth="1"/>
    <col min="15347" max="15347" width="37" style="1" customWidth="1"/>
    <col min="15348" max="15348" width="18.5703125" style="1" bestFit="1" customWidth="1"/>
    <col min="15349" max="15349" width="13.140625" style="1" bestFit="1" customWidth="1"/>
    <col min="15350" max="15350" width="15.5703125" style="1" bestFit="1" customWidth="1"/>
    <col min="15351" max="15352" width="14.28515625" style="1" bestFit="1" customWidth="1"/>
    <col min="15353" max="15353" width="15.7109375" style="1" bestFit="1" customWidth="1"/>
    <col min="15354" max="15354" width="16" style="1" bestFit="1" customWidth="1"/>
    <col min="15355" max="15355" width="17.5703125" style="1" bestFit="1" customWidth="1"/>
    <col min="15356" max="15357" width="20" style="1" bestFit="1" customWidth="1"/>
    <col min="15358" max="15358" width="13.85546875" style="1" bestFit="1" customWidth="1"/>
    <col min="15359" max="15598" width="9.140625" style="1"/>
    <col min="15599" max="15599" width="5.140625" style="1" customWidth="1"/>
    <col min="15600" max="15600" width="50.140625" style="1" bestFit="1" customWidth="1"/>
    <col min="15601" max="15601" width="13.7109375" style="1" bestFit="1" customWidth="1"/>
    <col min="15602" max="15602" width="16.28515625" style="1" bestFit="1" customWidth="1"/>
    <col min="15603" max="15603" width="37" style="1" customWidth="1"/>
    <col min="15604" max="15604" width="18.5703125" style="1" bestFit="1" customWidth="1"/>
    <col min="15605" max="15605" width="13.140625" style="1" bestFit="1" customWidth="1"/>
    <col min="15606" max="15606" width="15.5703125" style="1" bestFit="1" customWidth="1"/>
    <col min="15607" max="15608" width="14.28515625" style="1" bestFit="1" customWidth="1"/>
    <col min="15609" max="15609" width="15.7109375" style="1" bestFit="1" customWidth="1"/>
    <col min="15610" max="15610" width="16" style="1" bestFit="1" customWidth="1"/>
    <col min="15611" max="15611" width="17.5703125" style="1" bestFit="1" customWidth="1"/>
    <col min="15612" max="15613" width="20" style="1" bestFit="1" customWidth="1"/>
    <col min="15614" max="15614" width="13.85546875" style="1" bestFit="1" customWidth="1"/>
    <col min="15615" max="15854" width="9.140625" style="1"/>
    <col min="15855" max="15855" width="5.140625" style="1" customWidth="1"/>
    <col min="15856" max="15856" width="50.140625" style="1" bestFit="1" customWidth="1"/>
    <col min="15857" max="15857" width="13.7109375" style="1" bestFit="1" customWidth="1"/>
    <col min="15858" max="15858" width="16.28515625" style="1" bestFit="1" customWidth="1"/>
    <col min="15859" max="15859" width="37" style="1" customWidth="1"/>
    <col min="15860" max="15860" width="18.5703125" style="1" bestFit="1" customWidth="1"/>
    <col min="15861" max="15861" width="13.140625" style="1" bestFit="1" customWidth="1"/>
    <col min="15862" max="15862" width="15.5703125" style="1" bestFit="1" customWidth="1"/>
    <col min="15863" max="15864" width="14.28515625" style="1" bestFit="1" customWidth="1"/>
    <col min="15865" max="15865" width="15.7109375" style="1" bestFit="1" customWidth="1"/>
    <col min="15866" max="15866" width="16" style="1" bestFit="1" customWidth="1"/>
    <col min="15867" max="15867" width="17.5703125" style="1" bestFit="1" customWidth="1"/>
    <col min="15868" max="15869" width="20" style="1" bestFit="1" customWidth="1"/>
    <col min="15870" max="15870" width="13.85546875" style="1" bestFit="1" customWidth="1"/>
    <col min="15871" max="16110" width="9.140625" style="1"/>
    <col min="16111" max="16111" width="5.140625" style="1" customWidth="1"/>
    <col min="16112" max="16112" width="50.140625" style="1" bestFit="1" customWidth="1"/>
    <col min="16113" max="16113" width="13.7109375" style="1" bestFit="1" customWidth="1"/>
    <col min="16114" max="16114" width="16.28515625" style="1" bestFit="1" customWidth="1"/>
    <col min="16115" max="16115" width="37" style="1" customWidth="1"/>
    <col min="16116" max="16116" width="18.5703125" style="1" bestFit="1" customWidth="1"/>
    <col min="16117" max="16117" width="13.140625" style="1" bestFit="1" customWidth="1"/>
    <col min="16118" max="16118" width="15.5703125" style="1" bestFit="1" customWidth="1"/>
    <col min="16119" max="16120" width="14.28515625" style="1" bestFit="1" customWidth="1"/>
    <col min="16121" max="16121" width="15.7109375" style="1" bestFit="1" customWidth="1"/>
    <col min="16122" max="16122" width="16" style="1" bestFit="1" customWidth="1"/>
    <col min="16123" max="16123" width="17.5703125" style="1" bestFit="1" customWidth="1"/>
    <col min="16124" max="16125" width="20" style="1" bestFit="1" customWidth="1"/>
    <col min="16126" max="16126" width="13.85546875" style="1" bestFit="1" customWidth="1"/>
    <col min="16127" max="16384" width="9.140625" style="1"/>
  </cols>
  <sheetData>
    <row r="3" spans="1:16" x14ac:dyDescent="0.25">
      <c r="A3" s="1" t="s">
        <v>0</v>
      </c>
      <c r="F3" s="26">
        <v>43313</v>
      </c>
    </row>
    <row r="4" spans="1:16" x14ac:dyDescent="0.25">
      <c r="G4" s="23"/>
    </row>
    <row r="5" spans="1:16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6" x14ac:dyDescent="0.25">
      <c r="A6" s="3">
        <v>1</v>
      </c>
      <c r="B6" s="3" t="s">
        <v>56</v>
      </c>
      <c r="C6" s="3" t="s">
        <v>57</v>
      </c>
      <c r="D6" s="4" t="s">
        <v>17</v>
      </c>
      <c r="E6" s="3" t="s">
        <v>20</v>
      </c>
      <c r="F6" s="27">
        <v>43382</v>
      </c>
      <c r="G6" s="25">
        <f>+F6-$F$3</f>
        <v>69</v>
      </c>
      <c r="H6" s="7" t="s">
        <v>40</v>
      </c>
      <c r="I6" s="27">
        <v>43312</v>
      </c>
      <c r="J6" s="27">
        <v>43312</v>
      </c>
      <c r="K6" s="27">
        <v>43313</v>
      </c>
      <c r="L6" s="8">
        <v>20000000</v>
      </c>
      <c r="M6" s="9">
        <v>1971672000</v>
      </c>
      <c r="N6" s="10">
        <v>98.583600000000004</v>
      </c>
      <c r="O6" s="22">
        <v>7.6002E-2</v>
      </c>
      <c r="P6" s="24" t="s">
        <v>19</v>
      </c>
    </row>
    <row r="7" spans="1:16" x14ac:dyDescent="0.25">
      <c r="A7" s="3">
        <v>2</v>
      </c>
      <c r="B7" s="3" t="s">
        <v>50</v>
      </c>
      <c r="C7" s="3" t="s">
        <v>51</v>
      </c>
      <c r="D7" s="4" t="s">
        <v>17</v>
      </c>
      <c r="E7" s="3" t="s">
        <v>22</v>
      </c>
      <c r="F7" s="27">
        <v>43362</v>
      </c>
      <c r="G7" s="25">
        <f t="shared" ref="G7" si="0">+F7-$F$3</f>
        <v>49</v>
      </c>
      <c r="H7" s="7" t="s">
        <v>40</v>
      </c>
      <c r="I7" s="27">
        <v>43312</v>
      </c>
      <c r="J7" s="27">
        <v>43312</v>
      </c>
      <c r="K7" s="27">
        <v>43313</v>
      </c>
      <c r="L7" s="8">
        <v>500000</v>
      </c>
      <c r="M7" s="9">
        <v>49564150</v>
      </c>
      <c r="N7" s="10">
        <v>99.128299999999996</v>
      </c>
      <c r="O7" s="22">
        <v>6.5503999999999993E-2</v>
      </c>
      <c r="P7" s="24" t="s">
        <v>19</v>
      </c>
    </row>
    <row r="8" spans="1:16" s="2" customFormat="1" x14ac:dyDescent="0.25">
      <c r="A8" s="3">
        <v>3</v>
      </c>
      <c r="B8" s="6" t="s">
        <v>58</v>
      </c>
      <c r="C8" s="6" t="s">
        <v>103</v>
      </c>
      <c r="D8" s="6" t="s">
        <v>17</v>
      </c>
      <c r="E8" s="6" t="s">
        <v>24</v>
      </c>
      <c r="F8" s="27">
        <v>43314</v>
      </c>
      <c r="G8" s="25">
        <f t="shared" ref="G8:G26" si="1">+F8-$F$3</f>
        <v>1</v>
      </c>
      <c r="H8" s="7" t="s">
        <v>39</v>
      </c>
      <c r="I8" s="27">
        <v>43313</v>
      </c>
      <c r="J8" s="27">
        <v>43313</v>
      </c>
      <c r="K8" s="27">
        <v>43313</v>
      </c>
      <c r="L8" s="8">
        <v>41792801</v>
      </c>
      <c r="M8" s="9">
        <v>41785655.469999999</v>
      </c>
      <c r="N8" s="10">
        <v>99.982902490000001</v>
      </c>
      <c r="O8" s="22">
        <v>6.2416571400000002E-2</v>
      </c>
      <c r="P8" s="24" t="s">
        <v>19</v>
      </c>
    </row>
    <row r="9" spans="1:16" s="2" customFormat="1" x14ac:dyDescent="0.25">
      <c r="A9" s="3">
        <v>4</v>
      </c>
      <c r="B9" s="6" t="s">
        <v>58</v>
      </c>
      <c r="C9" s="6" t="s">
        <v>103</v>
      </c>
      <c r="D9" s="6" t="s">
        <v>17</v>
      </c>
      <c r="E9" s="6" t="s">
        <v>36</v>
      </c>
      <c r="F9" s="27">
        <v>43314</v>
      </c>
      <c r="G9" s="25">
        <f t="shared" si="1"/>
        <v>1</v>
      </c>
      <c r="H9" s="7" t="s">
        <v>39</v>
      </c>
      <c r="I9" s="27">
        <v>43313</v>
      </c>
      <c r="J9" s="27">
        <v>43313</v>
      </c>
      <c r="K9" s="27">
        <v>43313</v>
      </c>
      <c r="L9" s="8">
        <v>120223</v>
      </c>
      <c r="M9" s="9">
        <v>120202.44</v>
      </c>
      <c r="N9" s="10">
        <v>99.982902490000001</v>
      </c>
      <c r="O9" s="22">
        <v>6.2416571400000002E-2</v>
      </c>
      <c r="P9" s="24" t="s">
        <v>19</v>
      </c>
    </row>
    <row r="10" spans="1:16" s="2" customFormat="1" x14ac:dyDescent="0.25">
      <c r="A10" s="3">
        <v>5</v>
      </c>
      <c r="B10" s="6" t="s">
        <v>58</v>
      </c>
      <c r="C10" s="6" t="s">
        <v>103</v>
      </c>
      <c r="D10" s="6" t="s">
        <v>17</v>
      </c>
      <c r="E10" s="6" t="s">
        <v>18</v>
      </c>
      <c r="F10" s="27">
        <v>43314</v>
      </c>
      <c r="G10" s="25">
        <f t="shared" si="1"/>
        <v>1</v>
      </c>
      <c r="H10" s="7" t="s">
        <v>39</v>
      </c>
      <c r="I10" s="27">
        <v>43313</v>
      </c>
      <c r="J10" s="27">
        <v>43313</v>
      </c>
      <c r="K10" s="27">
        <v>43313</v>
      </c>
      <c r="L10" s="8">
        <v>6009076</v>
      </c>
      <c r="M10" s="9">
        <v>6008048.5999999996</v>
      </c>
      <c r="N10" s="10">
        <v>99.982902490000001</v>
      </c>
      <c r="O10" s="22">
        <v>6.2416571400000002E-2</v>
      </c>
      <c r="P10" s="24" t="s">
        <v>19</v>
      </c>
    </row>
    <row r="11" spans="1:16" s="2" customFormat="1" x14ac:dyDescent="0.25">
      <c r="A11" s="3">
        <v>6</v>
      </c>
      <c r="B11" s="6" t="s">
        <v>58</v>
      </c>
      <c r="C11" s="6" t="s">
        <v>103</v>
      </c>
      <c r="D11" s="6" t="s">
        <v>17</v>
      </c>
      <c r="E11" s="6" t="s">
        <v>26</v>
      </c>
      <c r="F11" s="27">
        <v>43314</v>
      </c>
      <c r="G11" s="25">
        <f t="shared" si="1"/>
        <v>1</v>
      </c>
      <c r="H11" s="7" t="s">
        <v>39</v>
      </c>
      <c r="I11" s="27">
        <v>43313</v>
      </c>
      <c r="J11" s="27">
        <v>43313</v>
      </c>
      <c r="K11" s="27">
        <v>43313</v>
      </c>
      <c r="L11" s="8">
        <v>40129938</v>
      </c>
      <c r="M11" s="9">
        <v>40123076.780000001</v>
      </c>
      <c r="N11" s="10">
        <v>99.982902490000001</v>
      </c>
      <c r="O11" s="22">
        <v>6.2416571400000002E-2</v>
      </c>
      <c r="P11" s="24" t="s">
        <v>19</v>
      </c>
    </row>
    <row r="12" spans="1:16" s="2" customFormat="1" x14ac:dyDescent="0.25">
      <c r="A12" s="3">
        <v>7</v>
      </c>
      <c r="B12" s="6" t="s">
        <v>58</v>
      </c>
      <c r="C12" s="6" t="s">
        <v>103</v>
      </c>
      <c r="D12" s="6" t="s">
        <v>17</v>
      </c>
      <c r="E12" s="6" t="s">
        <v>27</v>
      </c>
      <c r="F12" s="27">
        <v>43314</v>
      </c>
      <c r="G12" s="25">
        <f t="shared" si="1"/>
        <v>1</v>
      </c>
      <c r="H12" s="7" t="s">
        <v>39</v>
      </c>
      <c r="I12" s="27">
        <v>43313</v>
      </c>
      <c r="J12" s="27">
        <v>43313</v>
      </c>
      <c r="K12" s="27">
        <v>43313</v>
      </c>
      <c r="L12" s="8">
        <v>306911891</v>
      </c>
      <c r="M12" s="9">
        <v>306859416.70999998</v>
      </c>
      <c r="N12" s="10">
        <v>99.982902490000001</v>
      </c>
      <c r="O12" s="22">
        <v>6.2416571400000002E-2</v>
      </c>
      <c r="P12" s="24" t="s">
        <v>19</v>
      </c>
    </row>
    <row r="13" spans="1:16" s="2" customFormat="1" x14ac:dyDescent="0.25">
      <c r="A13" s="3">
        <v>8</v>
      </c>
      <c r="B13" s="6" t="s">
        <v>58</v>
      </c>
      <c r="C13" s="6" t="s">
        <v>103</v>
      </c>
      <c r="D13" s="6" t="s">
        <v>17</v>
      </c>
      <c r="E13" s="6" t="s">
        <v>21</v>
      </c>
      <c r="F13" s="27">
        <v>43314</v>
      </c>
      <c r="G13" s="25">
        <f t="shared" si="1"/>
        <v>1</v>
      </c>
      <c r="H13" s="7" t="s">
        <v>39</v>
      </c>
      <c r="I13" s="27">
        <v>43313</v>
      </c>
      <c r="J13" s="27">
        <v>43313</v>
      </c>
      <c r="K13" s="27">
        <v>43313</v>
      </c>
      <c r="L13" s="8">
        <v>6231723</v>
      </c>
      <c r="M13" s="9">
        <v>6230657.5300000003</v>
      </c>
      <c r="N13" s="10">
        <v>99.982902490000001</v>
      </c>
      <c r="O13" s="22">
        <v>6.2416571400000002E-2</v>
      </c>
      <c r="P13" s="24" t="s">
        <v>19</v>
      </c>
    </row>
    <row r="14" spans="1:16" s="2" customFormat="1" x14ac:dyDescent="0.25">
      <c r="A14" s="3">
        <v>9</v>
      </c>
      <c r="B14" s="6" t="s">
        <v>58</v>
      </c>
      <c r="C14" s="6" t="s">
        <v>103</v>
      </c>
      <c r="D14" s="6" t="s">
        <v>17</v>
      </c>
      <c r="E14" s="6" t="s">
        <v>25</v>
      </c>
      <c r="F14" s="27">
        <v>43314</v>
      </c>
      <c r="G14" s="25">
        <f t="shared" si="1"/>
        <v>1</v>
      </c>
      <c r="H14" s="7" t="s">
        <v>39</v>
      </c>
      <c r="I14" s="27">
        <v>43313</v>
      </c>
      <c r="J14" s="27">
        <v>43313</v>
      </c>
      <c r="K14" s="27">
        <v>43313</v>
      </c>
      <c r="L14" s="8">
        <v>32219</v>
      </c>
      <c r="M14" s="9">
        <v>32213.49</v>
      </c>
      <c r="N14" s="10">
        <v>99.982902490000001</v>
      </c>
      <c r="O14" s="22">
        <v>6.2416571400000002E-2</v>
      </c>
      <c r="P14" s="24" t="s">
        <v>19</v>
      </c>
    </row>
    <row r="15" spans="1:16" s="2" customFormat="1" x14ac:dyDescent="0.25">
      <c r="A15" s="3">
        <v>10</v>
      </c>
      <c r="B15" s="6" t="s">
        <v>58</v>
      </c>
      <c r="C15" s="6" t="s">
        <v>103</v>
      </c>
      <c r="D15" s="6" t="s">
        <v>17</v>
      </c>
      <c r="E15" s="6" t="s">
        <v>41</v>
      </c>
      <c r="F15" s="27">
        <v>43314</v>
      </c>
      <c r="G15" s="25">
        <f t="shared" si="1"/>
        <v>1</v>
      </c>
      <c r="H15" s="7" t="s">
        <v>39</v>
      </c>
      <c r="I15" s="27">
        <v>43313</v>
      </c>
      <c r="J15" s="27">
        <v>43313</v>
      </c>
      <c r="K15" s="27">
        <v>43313</v>
      </c>
      <c r="L15" s="8">
        <v>995886316</v>
      </c>
      <c r="M15" s="9">
        <v>995716044.24000001</v>
      </c>
      <c r="N15" s="10">
        <v>99.982902490000001</v>
      </c>
      <c r="O15" s="22">
        <v>6.2416571400000002E-2</v>
      </c>
      <c r="P15" s="24" t="s">
        <v>19</v>
      </c>
    </row>
    <row r="16" spans="1:16" s="2" customFormat="1" x14ac:dyDescent="0.25">
      <c r="A16" s="3">
        <v>11</v>
      </c>
      <c r="B16" s="6" t="s">
        <v>58</v>
      </c>
      <c r="C16" s="6" t="s">
        <v>103</v>
      </c>
      <c r="D16" s="6" t="s">
        <v>17</v>
      </c>
      <c r="E16" s="6" t="s">
        <v>23</v>
      </c>
      <c r="F16" s="27">
        <v>43314</v>
      </c>
      <c r="G16" s="25">
        <f t="shared" si="1"/>
        <v>1</v>
      </c>
      <c r="H16" s="7" t="s">
        <v>39</v>
      </c>
      <c r="I16" s="27">
        <v>43313</v>
      </c>
      <c r="J16" s="27">
        <v>43313</v>
      </c>
      <c r="K16" s="27">
        <v>43313</v>
      </c>
      <c r="L16" s="8">
        <v>15391737</v>
      </c>
      <c r="M16" s="9">
        <v>15389105.4</v>
      </c>
      <c r="N16" s="10">
        <v>99.982902490000001</v>
      </c>
      <c r="O16" s="22">
        <v>6.2416571400000002E-2</v>
      </c>
      <c r="P16" s="24" t="s">
        <v>19</v>
      </c>
    </row>
    <row r="17" spans="1:16" s="2" customFormat="1" x14ac:dyDescent="0.25">
      <c r="A17" s="3">
        <v>12</v>
      </c>
      <c r="B17" s="6" t="s">
        <v>58</v>
      </c>
      <c r="C17" s="6" t="s">
        <v>103</v>
      </c>
      <c r="D17" s="6" t="s">
        <v>17</v>
      </c>
      <c r="E17" s="6" t="s">
        <v>59</v>
      </c>
      <c r="F17" s="27">
        <v>43314</v>
      </c>
      <c r="G17" s="25">
        <f t="shared" si="1"/>
        <v>1</v>
      </c>
      <c r="H17" s="7" t="s">
        <v>39</v>
      </c>
      <c r="I17" s="27">
        <v>43313</v>
      </c>
      <c r="J17" s="27">
        <v>43313</v>
      </c>
      <c r="K17" s="27">
        <v>43313</v>
      </c>
      <c r="L17" s="8">
        <v>41777474</v>
      </c>
      <c r="M17" s="9">
        <v>41770331.090000004</v>
      </c>
      <c r="N17" s="10">
        <v>99.982902490000001</v>
      </c>
      <c r="O17" s="22">
        <v>6.2416571400000002E-2</v>
      </c>
      <c r="P17" s="24" t="s">
        <v>19</v>
      </c>
    </row>
    <row r="18" spans="1:16" s="2" customFormat="1" x14ac:dyDescent="0.25">
      <c r="A18" s="3">
        <v>13</v>
      </c>
      <c r="B18" s="6" t="s">
        <v>58</v>
      </c>
      <c r="C18" s="6" t="s">
        <v>103</v>
      </c>
      <c r="D18" s="6" t="s">
        <v>17</v>
      </c>
      <c r="E18" s="6" t="s">
        <v>28</v>
      </c>
      <c r="F18" s="27">
        <v>43314</v>
      </c>
      <c r="G18" s="25">
        <f t="shared" si="1"/>
        <v>1</v>
      </c>
      <c r="H18" s="7" t="s">
        <v>39</v>
      </c>
      <c r="I18" s="27">
        <v>43313</v>
      </c>
      <c r="J18" s="27">
        <v>43313</v>
      </c>
      <c r="K18" s="27">
        <v>43313</v>
      </c>
      <c r="L18" s="8">
        <v>6897573</v>
      </c>
      <c r="M18" s="9">
        <v>6896393.6900000004</v>
      </c>
      <c r="N18" s="10">
        <v>99.982902490000001</v>
      </c>
      <c r="O18" s="22">
        <v>6.2416571400000002E-2</v>
      </c>
      <c r="P18" s="24" t="s">
        <v>19</v>
      </c>
    </row>
    <row r="19" spans="1:16" s="2" customFormat="1" x14ac:dyDescent="0.25">
      <c r="A19" s="3">
        <v>14</v>
      </c>
      <c r="B19" s="6" t="s">
        <v>58</v>
      </c>
      <c r="C19" s="6" t="s">
        <v>103</v>
      </c>
      <c r="D19" s="6" t="s">
        <v>17</v>
      </c>
      <c r="E19" s="6" t="s">
        <v>29</v>
      </c>
      <c r="F19" s="27">
        <v>43314</v>
      </c>
      <c r="G19" s="25">
        <f t="shared" si="1"/>
        <v>1</v>
      </c>
      <c r="H19" s="7" t="s">
        <v>39</v>
      </c>
      <c r="I19" s="27">
        <v>43313</v>
      </c>
      <c r="J19" s="27">
        <v>43313</v>
      </c>
      <c r="K19" s="27">
        <v>43313</v>
      </c>
      <c r="L19" s="8">
        <v>172249405</v>
      </c>
      <c r="M19" s="9">
        <v>172219954.63999999</v>
      </c>
      <c r="N19" s="10">
        <v>99.982902490000001</v>
      </c>
      <c r="O19" s="22">
        <v>6.2416571400000002E-2</v>
      </c>
      <c r="P19" s="24" t="s">
        <v>19</v>
      </c>
    </row>
    <row r="20" spans="1:16" s="2" customFormat="1" x14ac:dyDescent="0.25">
      <c r="A20" s="3">
        <v>15</v>
      </c>
      <c r="B20" s="6" t="s">
        <v>58</v>
      </c>
      <c r="C20" s="6" t="s">
        <v>103</v>
      </c>
      <c r="D20" s="6" t="s">
        <v>17</v>
      </c>
      <c r="E20" s="6" t="s">
        <v>37</v>
      </c>
      <c r="F20" s="27">
        <v>43314</v>
      </c>
      <c r="G20" s="25">
        <f t="shared" si="1"/>
        <v>1</v>
      </c>
      <c r="H20" s="7" t="s">
        <v>39</v>
      </c>
      <c r="I20" s="27">
        <v>43313</v>
      </c>
      <c r="J20" s="27">
        <v>43313</v>
      </c>
      <c r="K20" s="27">
        <v>43313</v>
      </c>
      <c r="L20" s="8">
        <v>10922763</v>
      </c>
      <c r="M20" s="9">
        <v>10920895.48</v>
      </c>
      <c r="N20" s="10">
        <v>99.982902490000001</v>
      </c>
      <c r="O20" s="22">
        <v>6.2416571400000002E-2</v>
      </c>
      <c r="P20" s="24" t="s">
        <v>19</v>
      </c>
    </row>
    <row r="21" spans="1:16" s="2" customFormat="1" x14ac:dyDescent="0.25">
      <c r="A21" s="3">
        <v>16</v>
      </c>
      <c r="B21" s="6" t="s">
        <v>58</v>
      </c>
      <c r="C21" s="6" t="s">
        <v>103</v>
      </c>
      <c r="D21" s="6" t="s">
        <v>17</v>
      </c>
      <c r="E21" s="6" t="s">
        <v>30</v>
      </c>
      <c r="F21" s="27">
        <v>43314</v>
      </c>
      <c r="G21" s="25">
        <f t="shared" si="1"/>
        <v>1</v>
      </c>
      <c r="H21" s="7" t="s">
        <v>39</v>
      </c>
      <c r="I21" s="27">
        <v>43313</v>
      </c>
      <c r="J21" s="27">
        <v>43313</v>
      </c>
      <c r="K21" s="27">
        <v>43313</v>
      </c>
      <c r="L21" s="8">
        <v>5698372</v>
      </c>
      <c r="M21" s="9">
        <v>5697397.7199999997</v>
      </c>
      <c r="N21" s="10">
        <v>99.982902490000001</v>
      </c>
      <c r="O21" s="22">
        <v>6.2416571400000002E-2</v>
      </c>
      <c r="P21" s="24" t="s">
        <v>19</v>
      </c>
    </row>
    <row r="22" spans="1:16" s="2" customFormat="1" x14ac:dyDescent="0.25">
      <c r="A22" s="3">
        <v>17</v>
      </c>
      <c r="B22" s="6" t="s">
        <v>58</v>
      </c>
      <c r="C22" s="6" t="s">
        <v>103</v>
      </c>
      <c r="D22" s="6" t="s">
        <v>17</v>
      </c>
      <c r="E22" s="6" t="s">
        <v>38</v>
      </c>
      <c r="F22" s="27">
        <v>43314</v>
      </c>
      <c r="G22" s="25">
        <f t="shared" si="1"/>
        <v>1</v>
      </c>
      <c r="H22" s="7" t="s">
        <v>39</v>
      </c>
      <c r="I22" s="27">
        <v>43313</v>
      </c>
      <c r="J22" s="27">
        <v>43313</v>
      </c>
      <c r="K22" s="27">
        <v>43313</v>
      </c>
      <c r="L22" s="8">
        <v>87795580</v>
      </c>
      <c r="M22" s="9">
        <v>87780569.140000001</v>
      </c>
      <c r="N22" s="10">
        <v>99.982902490000001</v>
      </c>
      <c r="O22" s="22">
        <v>6.2416571400000002E-2</v>
      </c>
      <c r="P22" s="24" t="s">
        <v>19</v>
      </c>
    </row>
    <row r="23" spans="1:16" s="2" customFormat="1" x14ac:dyDescent="0.25">
      <c r="A23" s="3">
        <v>18</v>
      </c>
      <c r="B23" s="6" t="s">
        <v>58</v>
      </c>
      <c r="C23" s="6" t="s">
        <v>103</v>
      </c>
      <c r="D23" s="6" t="s">
        <v>17</v>
      </c>
      <c r="E23" s="6" t="s">
        <v>34</v>
      </c>
      <c r="F23" s="27">
        <v>43314</v>
      </c>
      <c r="G23" s="25">
        <f t="shared" si="1"/>
        <v>1</v>
      </c>
      <c r="H23" s="7" t="s">
        <v>39</v>
      </c>
      <c r="I23" s="27">
        <v>43313</v>
      </c>
      <c r="J23" s="27">
        <v>43313</v>
      </c>
      <c r="K23" s="27">
        <v>43313</v>
      </c>
      <c r="L23" s="8">
        <v>65940355</v>
      </c>
      <c r="M23" s="9">
        <v>65929080.840000004</v>
      </c>
      <c r="N23" s="10">
        <v>99.982902490000001</v>
      </c>
      <c r="O23" s="22">
        <v>6.2416571400000002E-2</v>
      </c>
      <c r="P23" s="24" t="s">
        <v>19</v>
      </c>
    </row>
    <row r="24" spans="1:16" s="2" customFormat="1" x14ac:dyDescent="0.25">
      <c r="A24" s="3">
        <v>19</v>
      </c>
      <c r="B24" s="6" t="s">
        <v>58</v>
      </c>
      <c r="C24" s="6" t="s">
        <v>103</v>
      </c>
      <c r="D24" s="6" t="s">
        <v>17</v>
      </c>
      <c r="E24" s="6" t="s">
        <v>32</v>
      </c>
      <c r="F24" s="27">
        <v>43314</v>
      </c>
      <c r="G24" s="25">
        <f t="shared" si="1"/>
        <v>1</v>
      </c>
      <c r="H24" s="7" t="s">
        <v>39</v>
      </c>
      <c r="I24" s="27">
        <v>43313</v>
      </c>
      <c r="J24" s="27">
        <v>43313</v>
      </c>
      <c r="K24" s="27">
        <v>43313</v>
      </c>
      <c r="L24" s="8">
        <v>6042580</v>
      </c>
      <c r="M24" s="9">
        <v>6041546.8700000001</v>
      </c>
      <c r="N24" s="10">
        <v>99.982902490000001</v>
      </c>
      <c r="O24" s="22">
        <v>6.2416571400000002E-2</v>
      </c>
      <c r="P24" s="24" t="s">
        <v>19</v>
      </c>
    </row>
    <row r="25" spans="1:16" s="2" customFormat="1" x14ac:dyDescent="0.25">
      <c r="A25" s="3">
        <v>20</v>
      </c>
      <c r="B25" s="6" t="s">
        <v>58</v>
      </c>
      <c r="C25" s="6" t="s">
        <v>103</v>
      </c>
      <c r="D25" s="6" t="s">
        <v>17</v>
      </c>
      <c r="E25" s="6" t="s">
        <v>31</v>
      </c>
      <c r="F25" s="27">
        <v>43314</v>
      </c>
      <c r="G25" s="25">
        <f t="shared" si="1"/>
        <v>1</v>
      </c>
      <c r="H25" s="7" t="s">
        <v>39</v>
      </c>
      <c r="I25" s="27">
        <v>43313</v>
      </c>
      <c r="J25" s="27">
        <v>43313</v>
      </c>
      <c r="K25" s="27">
        <v>43313</v>
      </c>
      <c r="L25" s="8">
        <v>71453466</v>
      </c>
      <c r="M25" s="9">
        <v>71441249.239999995</v>
      </c>
      <c r="N25" s="10">
        <v>99.982902490000001</v>
      </c>
      <c r="O25" s="22">
        <v>6.2416571400000002E-2</v>
      </c>
      <c r="P25" s="24" t="s">
        <v>19</v>
      </c>
    </row>
    <row r="26" spans="1:16" s="2" customFormat="1" x14ac:dyDescent="0.25">
      <c r="A26" s="3">
        <v>21</v>
      </c>
      <c r="B26" s="6" t="s">
        <v>58</v>
      </c>
      <c r="C26" s="6" t="s">
        <v>103</v>
      </c>
      <c r="D26" s="6" t="s">
        <v>17</v>
      </c>
      <c r="E26" s="6" t="s">
        <v>33</v>
      </c>
      <c r="F26" s="27">
        <v>43314</v>
      </c>
      <c r="G26" s="25">
        <f t="shared" si="1"/>
        <v>1</v>
      </c>
      <c r="H26" s="7" t="s">
        <v>39</v>
      </c>
      <c r="I26" s="27">
        <v>43313</v>
      </c>
      <c r="J26" s="27">
        <v>43313</v>
      </c>
      <c r="K26" s="27">
        <v>43313</v>
      </c>
      <c r="L26" s="8">
        <v>4896894</v>
      </c>
      <c r="M26" s="9">
        <v>4896056.75</v>
      </c>
      <c r="N26" s="10">
        <v>99.982902490000001</v>
      </c>
      <c r="O26" s="22">
        <v>6.2416571400000002E-2</v>
      </c>
      <c r="P26" s="24" t="s">
        <v>19</v>
      </c>
    </row>
    <row r="28" spans="1:16" x14ac:dyDescent="0.25">
      <c r="A28" s="23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29.425781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11" width="13.28515625" style="26" bestFit="1" customWidth="1"/>
    <col min="12" max="12" width="15.1406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140625" style="1"/>
    <col min="18" max="18" width="18.140625" style="1" customWidth="1"/>
    <col min="19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6">
        <f>+'01.08.2018'!F3+1</f>
        <v>43314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60</v>
      </c>
      <c r="C6" s="6" t="s">
        <v>61</v>
      </c>
      <c r="D6" s="6" t="s">
        <v>17</v>
      </c>
      <c r="E6" s="6" t="s">
        <v>20</v>
      </c>
      <c r="F6" s="28">
        <v>43362</v>
      </c>
      <c r="G6" s="25">
        <f t="shared" ref="G6:G7" si="0">+F6-$F$3</f>
        <v>48</v>
      </c>
      <c r="H6" s="7" t="s">
        <v>39</v>
      </c>
      <c r="I6" s="28">
        <v>43313</v>
      </c>
      <c r="J6" s="28">
        <v>43313</v>
      </c>
      <c r="K6" s="28">
        <v>43314</v>
      </c>
      <c r="L6" s="8">
        <v>1000000</v>
      </c>
      <c r="M6" s="9">
        <v>99152500</v>
      </c>
      <c r="N6" s="10">
        <v>99.152500000000003</v>
      </c>
      <c r="O6" s="14">
        <v>6.4995999999999998E-2</v>
      </c>
      <c r="P6" s="24" t="s">
        <v>19</v>
      </c>
    </row>
    <row r="7" spans="1:18" s="2" customFormat="1" x14ac:dyDescent="0.25">
      <c r="A7" s="4">
        <v>2</v>
      </c>
      <c r="B7" s="6" t="s">
        <v>62</v>
      </c>
      <c r="C7" s="6" t="s">
        <v>63</v>
      </c>
      <c r="D7" s="6" t="s">
        <v>17</v>
      </c>
      <c r="E7" s="6" t="s">
        <v>20</v>
      </c>
      <c r="F7" s="28">
        <v>43391</v>
      </c>
      <c r="G7" s="25">
        <f t="shared" si="0"/>
        <v>77</v>
      </c>
      <c r="H7" s="7" t="s">
        <v>39</v>
      </c>
      <c r="I7" s="28">
        <v>43313</v>
      </c>
      <c r="J7" s="28">
        <v>43313</v>
      </c>
      <c r="K7" s="28">
        <v>43314</v>
      </c>
      <c r="L7" s="8">
        <v>5000000</v>
      </c>
      <c r="M7" s="9">
        <v>493082500</v>
      </c>
      <c r="N7" s="10">
        <v>98.616500000000002</v>
      </c>
      <c r="O7" s="14">
        <v>6.6502000000000006E-2</v>
      </c>
      <c r="P7" s="24" t="s">
        <v>19</v>
      </c>
    </row>
    <row r="8" spans="1:18" x14ac:dyDescent="0.25">
      <c r="A8" s="4">
        <v>3</v>
      </c>
      <c r="B8" s="3" t="s">
        <v>64</v>
      </c>
      <c r="C8" s="3" t="s">
        <v>103</v>
      </c>
      <c r="D8" s="4" t="s">
        <v>17</v>
      </c>
      <c r="E8" s="3" t="s">
        <v>24</v>
      </c>
      <c r="F8" s="28">
        <v>43315</v>
      </c>
      <c r="G8" s="25">
        <f t="shared" ref="G8:G31" si="1">+F8-$F$3</f>
        <v>1</v>
      </c>
      <c r="H8" s="7" t="s">
        <v>40</v>
      </c>
      <c r="I8" s="28">
        <v>43314</v>
      </c>
      <c r="J8" s="28">
        <v>43314</v>
      </c>
      <c r="K8" s="28">
        <v>43314</v>
      </c>
      <c r="L8" s="8">
        <v>37338824</v>
      </c>
      <c r="M8" s="9">
        <v>37332272.880000003</v>
      </c>
      <c r="N8" s="10">
        <v>99.982454939999997</v>
      </c>
      <c r="O8" s="14">
        <v>6.4050712900000001E-2</v>
      </c>
      <c r="P8" s="24" t="s">
        <v>19</v>
      </c>
    </row>
    <row r="9" spans="1:18" x14ac:dyDescent="0.25">
      <c r="A9" s="4">
        <v>4</v>
      </c>
      <c r="B9" s="3" t="s">
        <v>64</v>
      </c>
      <c r="C9" s="3" t="s">
        <v>103</v>
      </c>
      <c r="D9" s="4" t="s">
        <v>17</v>
      </c>
      <c r="E9" s="3" t="s">
        <v>36</v>
      </c>
      <c r="F9" s="28">
        <v>43315</v>
      </c>
      <c r="G9" s="25">
        <f t="shared" si="1"/>
        <v>1</v>
      </c>
      <c r="H9" s="7" t="s">
        <v>40</v>
      </c>
      <c r="I9" s="28">
        <v>43314</v>
      </c>
      <c r="J9" s="28">
        <v>43314</v>
      </c>
      <c r="K9" s="28">
        <v>43314</v>
      </c>
      <c r="L9" s="8">
        <v>9649285</v>
      </c>
      <c r="M9" s="9">
        <v>9647592.0299999993</v>
      </c>
      <c r="N9" s="10">
        <v>99.982454939999997</v>
      </c>
      <c r="O9" s="14">
        <v>6.4050712900000001E-2</v>
      </c>
      <c r="P9" s="24" t="s">
        <v>19</v>
      </c>
    </row>
    <row r="10" spans="1:18" s="2" customFormat="1" x14ac:dyDescent="0.25">
      <c r="A10" s="4">
        <v>5</v>
      </c>
      <c r="B10" s="3" t="s">
        <v>64</v>
      </c>
      <c r="C10" s="3" t="s">
        <v>103</v>
      </c>
      <c r="D10" s="4" t="s">
        <v>17</v>
      </c>
      <c r="E10" s="3" t="s">
        <v>18</v>
      </c>
      <c r="F10" s="28">
        <v>43315</v>
      </c>
      <c r="G10" s="25">
        <f t="shared" si="1"/>
        <v>1</v>
      </c>
      <c r="H10" s="7" t="s">
        <v>40</v>
      </c>
      <c r="I10" s="28">
        <v>43314</v>
      </c>
      <c r="J10" s="28">
        <v>43314</v>
      </c>
      <c r="K10" s="28">
        <v>43314</v>
      </c>
      <c r="L10" s="8">
        <v>6010103</v>
      </c>
      <c r="M10" s="9">
        <v>6009048.5199999996</v>
      </c>
      <c r="N10" s="10">
        <v>99.982454939999997</v>
      </c>
      <c r="O10" s="14">
        <v>6.4050712900000001E-2</v>
      </c>
      <c r="P10" s="24" t="s">
        <v>19</v>
      </c>
      <c r="Q10" s="17"/>
      <c r="R10" s="11"/>
    </row>
    <row r="11" spans="1:18" s="2" customFormat="1" x14ac:dyDescent="0.25">
      <c r="A11" s="4">
        <v>6</v>
      </c>
      <c r="B11" s="3" t="s">
        <v>64</v>
      </c>
      <c r="C11" s="3" t="s">
        <v>103</v>
      </c>
      <c r="D11" s="4" t="s">
        <v>17</v>
      </c>
      <c r="E11" s="3" t="s">
        <v>26</v>
      </c>
      <c r="F11" s="28">
        <v>43315</v>
      </c>
      <c r="G11" s="25">
        <f t="shared" si="1"/>
        <v>1</v>
      </c>
      <c r="H11" s="7" t="s">
        <v>40</v>
      </c>
      <c r="I11" s="28">
        <v>43314</v>
      </c>
      <c r="J11" s="28">
        <v>43314</v>
      </c>
      <c r="K11" s="28">
        <v>43314</v>
      </c>
      <c r="L11" s="8">
        <v>35867317</v>
      </c>
      <c r="M11" s="9">
        <v>35861024.060000002</v>
      </c>
      <c r="N11" s="10">
        <v>99.982454939999997</v>
      </c>
      <c r="O11" s="14">
        <v>6.4050712900000001E-2</v>
      </c>
      <c r="P11" s="24" t="s">
        <v>19</v>
      </c>
      <c r="Q11" s="17"/>
      <c r="R11" s="11"/>
    </row>
    <row r="12" spans="1:18" s="2" customFormat="1" x14ac:dyDescent="0.25">
      <c r="A12" s="4">
        <v>7</v>
      </c>
      <c r="B12" s="3" t="s">
        <v>64</v>
      </c>
      <c r="C12" s="3" t="s">
        <v>103</v>
      </c>
      <c r="D12" s="4" t="s">
        <v>17</v>
      </c>
      <c r="E12" s="3" t="s">
        <v>27</v>
      </c>
      <c r="F12" s="28">
        <v>43315</v>
      </c>
      <c r="G12" s="25">
        <f t="shared" si="1"/>
        <v>1</v>
      </c>
      <c r="H12" s="7" t="s">
        <v>40</v>
      </c>
      <c r="I12" s="28">
        <v>43314</v>
      </c>
      <c r="J12" s="28">
        <v>43314</v>
      </c>
      <c r="K12" s="28">
        <v>43314</v>
      </c>
      <c r="L12" s="8">
        <v>301799040</v>
      </c>
      <c r="M12" s="9">
        <v>301746089.18000001</v>
      </c>
      <c r="N12" s="10">
        <v>99.982454939999997</v>
      </c>
      <c r="O12" s="14">
        <v>6.4050712900000001E-2</v>
      </c>
      <c r="P12" s="24" t="s">
        <v>19</v>
      </c>
      <c r="Q12" s="17"/>
      <c r="R12" s="11"/>
    </row>
    <row r="13" spans="1:18" s="2" customFormat="1" x14ac:dyDescent="0.25">
      <c r="A13" s="4">
        <v>8</v>
      </c>
      <c r="B13" s="3" t="s">
        <v>64</v>
      </c>
      <c r="C13" s="3" t="s">
        <v>103</v>
      </c>
      <c r="D13" s="4" t="s">
        <v>17</v>
      </c>
      <c r="E13" s="3" t="s">
        <v>21</v>
      </c>
      <c r="F13" s="28">
        <v>43315</v>
      </c>
      <c r="G13" s="25">
        <f t="shared" si="1"/>
        <v>1</v>
      </c>
      <c r="H13" s="7" t="s">
        <v>40</v>
      </c>
      <c r="I13" s="28">
        <v>43314</v>
      </c>
      <c r="J13" s="28">
        <v>43314</v>
      </c>
      <c r="K13" s="28">
        <v>43314</v>
      </c>
      <c r="L13" s="8">
        <v>6224718</v>
      </c>
      <c r="M13" s="9">
        <v>6223625.8700000001</v>
      </c>
      <c r="N13" s="10">
        <v>99.982454939999997</v>
      </c>
      <c r="O13" s="14">
        <v>6.4050712900000001E-2</v>
      </c>
      <c r="P13" s="24" t="s">
        <v>19</v>
      </c>
      <c r="Q13" s="17"/>
      <c r="R13" s="11"/>
    </row>
    <row r="14" spans="1:18" s="2" customFormat="1" x14ac:dyDescent="0.25">
      <c r="A14" s="4">
        <v>9</v>
      </c>
      <c r="B14" s="3" t="s">
        <v>64</v>
      </c>
      <c r="C14" s="3" t="s">
        <v>103</v>
      </c>
      <c r="D14" s="4" t="s">
        <v>17</v>
      </c>
      <c r="E14" s="3" t="s">
        <v>25</v>
      </c>
      <c r="F14" s="28">
        <v>43315</v>
      </c>
      <c r="G14" s="25">
        <f t="shared" si="1"/>
        <v>1</v>
      </c>
      <c r="H14" s="7" t="s">
        <v>40</v>
      </c>
      <c r="I14" s="28">
        <v>43314</v>
      </c>
      <c r="J14" s="28">
        <v>43314</v>
      </c>
      <c r="K14" s="28">
        <v>43314</v>
      </c>
      <c r="L14" s="8">
        <v>101934</v>
      </c>
      <c r="M14" s="9">
        <v>101916.12</v>
      </c>
      <c r="N14" s="10">
        <v>99.982454939999997</v>
      </c>
      <c r="O14" s="14">
        <v>6.4050712900000001E-2</v>
      </c>
      <c r="P14" s="24" t="s">
        <v>19</v>
      </c>
      <c r="Q14" s="17"/>
      <c r="R14" s="11"/>
    </row>
    <row r="15" spans="1:18" s="2" customFormat="1" x14ac:dyDescent="0.25">
      <c r="A15" s="4">
        <v>10</v>
      </c>
      <c r="B15" s="3" t="s">
        <v>64</v>
      </c>
      <c r="C15" s="3" t="s">
        <v>103</v>
      </c>
      <c r="D15" s="4" t="s">
        <v>17</v>
      </c>
      <c r="E15" s="3" t="s">
        <v>41</v>
      </c>
      <c r="F15" s="28">
        <v>43315</v>
      </c>
      <c r="G15" s="25">
        <f t="shared" si="1"/>
        <v>1</v>
      </c>
      <c r="H15" s="7" t="s">
        <v>40</v>
      </c>
      <c r="I15" s="28">
        <v>43314</v>
      </c>
      <c r="J15" s="28">
        <v>43314</v>
      </c>
      <c r="K15" s="28">
        <v>43314</v>
      </c>
      <c r="L15" s="8">
        <v>928962964</v>
      </c>
      <c r="M15" s="9">
        <v>928799976.88999999</v>
      </c>
      <c r="N15" s="10">
        <v>99.982454939999997</v>
      </c>
      <c r="O15" s="14">
        <v>6.4050712900000001E-2</v>
      </c>
      <c r="P15" s="24" t="s">
        <v>19</v>
      </c>
      <c r="Q15" s="17"/>
      <c r="R15" s="11"/>
    </row>
    <row r="16" spans="1:18" s="2" customFormat="1" x14ac:dyDescent="0.25">
      <c r="A16" s="4">
        <v>11</v>
      </c>
      <c r="B16" s="3" t="s">
        <v>64</v>
      </c>
      <c r="C16" s="3" t="s">
        <v>103</v>
      </c>
      <c r="D16" s="4" t="s">
        <v>17</v>
      </c>
      <c r="E16" s="3" t="s">
        <v>23</v>
      </c>
      <c r="F16" s="28">
        <v>43315</v>
      </c>
      <c r="G16" s="25">
        <f t="shared" si="1"/>
        <v>1</v>
      </c>
      <c r="H16" s="7" t="s">
        <v>40</v>
      </c>
      <c r="I16" s="28">
        <v>43314</v>
      </c>
      <c r="J16" s="28">
        <v>43314</v>
      </c>
      <c r="K16" s="28">
        <v>43314</v>
      </c>
      <c r="L16" s="8">
        <v>15451701</v>
      </c>
      <c r="M16" s="9">
        <v>15448989.99</v>
      </c>
      <c r="N16" s="10">
        <v>99.982454939999997</v>
      </c>
      <c r="O16" s="14">
        <v>6.4050712900000001E-2</v>
      </c>
      <c r="P16" s="24" t="s">
        <v>19</v>
      </c>
      <c r="Q16" s="17"/>
      <c r="R16" s="11"/>
    </row>
    <row r="17" spans="1:18" s="2" customFormat="1" x14ac:dyDescent="0.25">
      <c r="A17" s="4">
        <v>12</v>
      </c>
      <c r="B17" s="3" t="s">
        <v>64</v>
      </c>
      <c r="C17" s="3" t="s">
        <v>103</v>
      </c>
      <c r="D17" s="4" t="s">
        <v>17</v>
      </c>
      <c r="E17" s="3" t="s">
        <v>59</v>
      </c>
      <c r="F17" s="28">
        <v>43315</v>
      </c>
      <c r="G17" s="25">
        <f t="shared" si="1"/>
        <v>1</v>
      </c>
      <c r="H17" s="7" t="s">
        <v>40</v>
      </c>
      <c r="I17" s="28">
        <v>43314</v>
      </c>
      <c r="J17" s="28">
        <v>43314</v>
      </c>
      <c r="K17" s="28">
        <v>43314</v>
      </c>
      <c r="L17" s="8">
        <v>73789259</v>
      </c>
      <c r="M17" s="9">
        <v>73776312.629999995</v>
      </c>
      <c r="N17" s="10">
        <v>99.982454939999997</v>
      </c>
      <c r="O17" s="14">
        <v>6.4050712900000001E-2</v>
      </c>
      <c r="P17" s="24" t="s">
        <v>19</v>
      </c>
      <c r="Q17" s="17"/>
      <c r="R17" s="11"/>
    </row>
    <row r="18" spans="1:18" s="2" customFormat="1" x14ac:dyDescent="0.25">
      <c r="A18" s="4">
        <v>13</v>
      </c>
      <c r="B18" s="3" t="s">
        <v>64</v>
      </c>
      <c r="C18" s="3" t="s">
        <v>103</v>
      </c>
      <c r="D18" s="4" t="s">
        <v>17</v>
      </c>
      <c r="E18" s="3" t="s">
        <v>28</v>
      </c>
      <c r="F18" s="28">
        <v>43315</v>
      </c>
      <c r="G18" s="25">
        <f t="shared" si="1"/>
        <v>1</v>
      </c>
      <c r="H18" s="7" t="s">
        <v>40</v>
      </c>
      <c r="I18" s="28">
        <v>43314</v>
      </c>
      <c r="J18" s="28">
        <v>43314</v>
      </c>
      <c r="K18" s="28">
        <v>43314</v>
      </c>
      <c r="L18" s="8">
        <v>5688537</v>
      </c>
      <c r="M18" s="9">
        <v>5687538.9400000004</v>
      </c>
      <c r="N18" s="10">
        <v>99.982454939999997</v>
      </c>
      <c r="O18" s="14">
        <v>6.4050712900000001E-2</v>
      </c>
      <c r="P18" s="24" t="s">
        <v>19</v>
      </c>
      <c r="Q18" s="17"/>
      <c r="R18" s="11"/>
    </row>
    <row r="19" spans="1:18" s="2" customFormat="1" x14ac:dyDescent="0.25">
      <c r="A19" s="4">
        <v>14</v>
      </c>
      <c r="B19" s="3" t="s">
        <v>65</v>
      </c>
      <c r="C19" s="3" t="s">
        <v>66</v>
      </c>
      <c r="D19" s="4" t="s">
        <v>17</v>
      </c>
      <c r="E19" s="3" t="s">
        <v>20</v>
      </c>
      <c r="F19" s="28">
        <v>43350</v>
      </c>
      <c r="G19" s="25">
        <f t="shared" si="1"/>
        <v>36</v>
      </c>
      <c r="H19" s="7" t="s">
        <v>40</v>
      </c>
      <c r="I19" s="28">
        <v>43314</v>
      </c>
      <c r="J19" s="28">
        <v>43314</v>
      </c>
      <c r="K19" s="28">
        <v>43314</v>
      </c>
      <c r="L19" s="8">
        <v>5000000</v>
      </c>
      <c r="M19" s="9">
        <v>496678500</v>
      </c>
      <c r="N19" s="10">
        <v>99.335700000000003</v>
      </c>
      <c r="O19" s="14">
        <v>6.7803050000000004E-2</v>
      </c>
      <c r="P19" s="24" t="s">
        <v>19</v>
      </c>
      <c r="Q19" s="17"/>
      <c r="R19" s="11"/>
    </row>
    <row r="20" spans="1:18" s="2" customFormat="1" x14ac:dyDescent="0.25">
      <c r="A20" s="4">
        <v>15</v>
      </c>
      <c r="B20" s="3" t="s">
        <v>67</v>
      </c>
      <c r="C20" s="3" t="s">
        <v>68</v>
      </c>
      <c r="D20" s="4" t="s">
        <v>17</v>
      </c>
      <c r="E20" s="3" t="s">
        <v>20</v>
      </c>
      <c r="F20" s="28">
        <v>43348</v>
      </c>
      <c r="G20" s="25">
        <f t="shared" si="1"/>
        <v>34</v>
      </c>
      <c r="H20" s="7" t="s">
        <v>40</v>
      </c>
      <c r="I20" s="28">
        <v>43314</v>
      </c>
      <c r="J20" s="28">
        <v>43314</v>
      </c>
      <c r="K20" s="28">
        <v>43314</v>
      </c>
      <c r="L20" s="8">
        <v>10000000</v>
      </c>
      <c r="M20" s="9">
        <v>993706000</v>
      </c>
      <c r="N20" s="10">
        <v>99.370599999999996</v>
      </c>
      <c r="O20" s="14">
        <v>6.7995910000000007E-2</v>
      </c>
      <c r="P20" s="24" t="s">
        <v>19</v>
      </c>
      <c r="Q20" s="17"/>
      <c r="R20" s="11"/>
    </row>
    <row r="21" spans="1:18" s="2" customFormat="1" x14ac:dyDescent="0.25">
      <c r="A21" s="4">
        <v>16</v>
      </c>
      <c r="B21" s="3" t="s">
        <v>42</v>
      </c>
      <c r="C21" s="3" t="s">
        <v>43</v>
      </c>
      <c r="D21" s="4" t="s">
        <v>17</v>
      </c>
      <c r="E21" s="3" t="s">
        <v>20</v>
      </c>
      <c r="F21" s="28">
        <v>43325</v>
      </c>
      <c r="G21" s="25">
        <f t="shared" si="1"/>
        <v>11</v>
      </c>
      <c r="H21" s="7" t="s">
        <v>40</v>
      </c>
      <c r="I21" s="28">
        <v>43314</v>
      </c>
      <c r="J21" s="28">
        <v>43314</v>
      </c>
      <c r="K21" s="28">
        <v>43314</v>
      </c>
      <c r="L21" s="8">
        <v>21500000</v>
      </c>
      <c r="M21" s="9">
        <v>2145667750</v>
      </c>
      <c r="N21" s="10">
        <v>99.798500000000004</v>
      </c>
      <c r="O21" s="14">
        <v>6.6996360000000005E-2</v>
      </c>
      <c r="P21" s="24" t="s">
        <v>19</v>
      </c>
      <c r="Q21" s="17"/>
      <c r="R21" s="11"/>
    </row>
    <row r="22" spans="1:18" s="2" customFormat="1" x14ac:dyDescent="0.25">
      <c r="A22" s="4">
        <v>17</v>
      </c>
      <c r="B22" s="3" t="s">
        <v>69</v>
      </c>
      <c r="C22" s="3" t="s">
        <v>70</v>
      </c>
      <c r="D22" s="4" t="s">
        <v>17</v>
      </c>
      <c r="E22" s="3" t="s">
        <v>20</v>
      </c>
      <c r="F22" s="28">
        <v>43339</v>
      </c>
      <c r="G22" s="25">
        <f t="shared" si="1"/>
        <v>25</v>
      </c>
      <c r="H22" s="7" t="s">
        <v>40</v>
      </c>
      <c r="I22" s="28">
        <v>43314</v>
      </c>
      <c r="J22" s="28">
        <v>43314</v>
      </c>
      <c r="K22" s="28">
        <v>43314</v>
      </c>
      <c r="L22" s="8">
        <v>2500000</v>
      </c>
      <c r="M22" s="9">
        <v>248836000</v>
      </c>
      <c r="N22" s="10">
        <v>99.534400000000005</v>
      </c>
      <c r="O22" s="14">
        <v>6.8295999999999996E-2</v>
      </c>
      <c r="P22" s="24" t="s">
        <v>19</v>
      </c>
      <c r="Q22" s="17"/>
      <c r="R22" s="11"/>
    </row>
    <row r="23" spans="1:18" s="2" customFormat="1" x14ac:dyDescent="0.25">
      <c r="A23" s="4">
        <v>18</v>
      </c>
      <c r="B23" s="3" t="s">
        <v>69</v>
      </c>
      <c r="C23" s="3" t="s">
        <v>70</v>
      </c>
      <c r="D23" s="4" t="s">
        <v>17</v>
      </c>
      <c r="E23" s="3" t="s">
        <v>20</v>
      </c>
      <c r="F23" s="28">
        <v>43339</v>
      </c>
      <c r="G23" s="25">
        <f t="shared" si="1"/>
        <v>25</v>
      </c>
      <c r="H23" s="7" t="s">
        <v>40</v>
      </c>
      <c r="I23" s="28">
        <v>43314</v>
      </c>
      <c r="J23" s="28">
        <v>43314</v>
      </c>
      <c r="K23" s="28">
        <v>43314</v>
      </c>
      <c r="L23" s="8">
        <v>2500000</v>
      </c>
      <c r="M23" s="9">
        <v>248836000</v>
      </c>
      <c r="N23" s="10">
        <v>99.534400000000005</v>
      </c>
      <c r="O23" s="14">
        <v>6.8295999999999996E-2</v>
      </c>
      <c r="P23" s="24" t="s">
        <v>19</v>
      </c>
      <c r="Q23" s="17"/>
      <c r="R23" s="11"/>
    </row>
    <row r="24" spans="1:18" s="2" customFormat="1" x14ac:dyDescent="0.25">
      <c r="A24" s="4">
        <v>19</v>
      </c>
      <c r="B24" s="3" t="s">
        <v>64</v>
      </c>
      <c r="C24" s="3" t="s">
        <v>103</v>
      </c>
      <c r="D24" s="4" t="s">
        <v>17</v>
      </c>
      <c r="E24" s="3" t="s">
        <v>29</v>
      </c>
      <c r="F24" s="28">
        <v>43315</v>
      </c>
      <c r="G24" s="25">
        <f t="shared" si="1"/>
        <v>1</v>
      </c>
      <c r="H24" s="7" t="s">
        <v>40</v>
      </c>
      <c r="I24" s="28">
        <v>43314</v>
      </c>
      <c r="J24" s="28">
        <v>43314</v>
      </c>
      <c r="K24" s="28">
        <v>43314</v>
      </c>
      <c r="L24" s="8">
        <v>168798881</v>
      </c>
      <c r="M24" s="9">
        <v>168769265.13999999</v>
      </c>
      <c r="N24" s="10">
        <v>99.982454939999997</v>
      </c>
      <c r="O24" s="14">
        <v>6.4050712900000001E-2</v>
      </c>
      <c r="P24" s="24" t="s">
        <v>19</v>
      </c>
      <c r="Q24" s="17"/>
      <c r="R24" s="11"/>
    </row>
    <row r="25" spans="1:18" s="2" customFormat="1" x14ac:dyDescent="0.25">
      <c r="A25" s="4">
        <v>20</v>
      </c>
      <c r="B25" s="3" t="s">
        <v>64</v>
      </c>
      <c r="C25" s="3" t="s">
        <v>103</v>
      </c>
      <c r="D25" s="4" t="s">
        <v>17</v>
      </c>
      <c r="E25" s="3" t="s">
        <v>37</v>
      </c>
      <c r="F25" s="28">
        <v>43315</v>
      </c>
      <c r="G25" s="25">
        <f t="shared" si="1"/>
        <v>1</v>
      </c>
      <c r="H25" s="7" t="s">
        <v>40</v>
      </c>
      <c r="I25" s="28">
        <v>43314</v>
      </c>
      <c r="J25" s="28">
        <v>43314</v>
      </c>
      <c r="K25" s="28">
        <v>43314</v>
      </c>
      <c r="L25" s="8">
        <v>11094072</v>
      </c>
      <c r="M25" s="9">
        <v>11092125.539999999</v>
      </c>
      <c r="N25" s="10">
        <v>99.982454939999997</v>
      </c>
      <c r="O25" s="14">
        <v>6.4050712900000001E-2</v>
      </c>
      <c r="P25" s="24" t="s">
        <v>19</v>
      </c>
      <c r="Q25" s="12"/>
    </row>
    <row r="26" spans="1:18" s="2" customFormat="1" x14ac:dyDescent="0.25">
      <c r="A26" s="4">
        <v>21</v>
      </c>
      <c r="B26" s="3" t="s">
        <v>64</v>
      </c>
      <c r="C26" s="3" t="s">
        <v>103</v>
      </c>
      <c r="D26" s="4" t="s">
        <v>17</v>
      </c>
      <c r="E26" s="3" t="s">
        <v>30</v>
      </c>
      <c r="F26" s="28">
        <v>43315</v>
      </c>
      <c r="G26" s="25">
        <f t="shared" si="1"/>
        <v>1</v>
      </c>
      <c r="H26" s="7" t="s">
        <v>40</v>
      </c>
      <c r="I26" s="28">
        <v>43314</v>
      </c>
      <c r="J26" s="28">
        <v>43314</v>
      </c>
      <c r="K26" s="28">
        <v>43314</v>
      </c>
      <c r="L26" s="8">
        <v>5610357</v>
      </c>
      <c r="M26" s="9">
        <v>5609372.6600000001</v>
      </c>
      <c r="N26" s="10">
        <v>99.982454939999997</v>
      </c>
      <c r="O26" s="14">
        <v>6.4050712900000001E-2</v>
      </c>
      <c r="P26" s="24" t="s">
        <v>19</v>
      </c>
      <c r="Q26" s="16"/>
      <c r="R26" s="15"/>
    </row>
    <row r="27" spans="1:18" s="2" customFormat="1" x14ac:dyDescent="0.25">
      <c r="A27" s="4">
        <v>22</v>
      </c>
      <c r="B27" s="3" t="s">
        <v>64</v>
      </c>
      <c r="C27" s="3" t="s">
        <v>103</v>
      </c>
      <c r="D27" s="4" t="s">
        <v>17</v>
      </c>
      <c r="E27" s="3" t="s">
        <v>38</v>
      </c>
      <c r="F27" s="28">
        <v>43315</v>
      </c>
      <c r="G27" s="25">
        <f t="shared" si="1"/>
        <v>1</v>
      </c>
      <c r="H27" s="7" t="s">
        <v>40</v>
      </c>
      <c r="I27" s="28">
        <v>43314</v>
      </c>
      <c r="J27" s="28">
        <v>43314</v>
      </c>
      <c r="K27" s="28">
        <v>43314</v>
      </c>
      <c r="L27" s="8">
        <v>83938623</v>
      </c>
      <c r="M27" s="9">
        <v>83923895.920000002</v>
      </c>
      <c r="N27" s="10">
        <v>99.982454939999997</v>
      </c>
      <c r="O27" s="14">
        <v>6.4050712900000001E-2</v>
      </c>
      <c r="P27" s="24" t="s">
        <v>19</v>
      </c>
      <c r="Q27" s="16"/>
      <c r="R27" s="15"/>
    </row>
    <row r="28" spans="1:18" s="2" customFormat="1" x14ac:dyDescent="0.25">
      <c r="A28" s="4">
        <v>23</v>
      </c>
      <c r="B28" s="3" t="s">
        <v>64</v>
      </c>
      <c r="C28" s="3" t="s">
        <v>103</v>
      </c>
      <c r="D28" s="4" t="s">
        <v>17</v>
      </c>
      <c r="E28" s="3" t="s">
        <v>34</v>
      </c>
      <c r="F28" s="28">
        <v>43315</v>
      </c>
      <c r="G28" s="25">
        <f t="shared" si="1"/>
        <v>1</v>
      </c>
      <c r="H28" s="7" t="s">
        <v>40</v>
      </c>
      <c r="I28" s="28">
        <v>43314</v>
      </c>
      <c r="J28" s="28">
        <v>43314</v>
      </c>
      <c r="K28" s="28">
        <v>43314</v>
      </c>
      <c r="L28" s="8">
        <v>59564662</v>
      </c>
      <c r="M28" s="9">
        <v>59554211.340000004</v>
      </c>
      <c r="N28" s="10">
        <v>99.982454939999997</v>
      </c>
      <c r="O28" s="14">
        <v>6.4050712900000001E-2</v>
      </c>
      <c r="P28" s="24" t="s">
        <v>19</v>
      </c>
      <c r="Q28" s="16"/>
      <c r="R28" s="15"/>
    </row>
    <row r="29" spans="1:18" s="2" customFormat="1" x14ac:dyDescent="0.25">
      <c r="A29" s="4">
        <v>24</v>
      </c>
      <c r="B29" s="3" t="s">
        <v>64</v>
      </c>
      <c r="C29" s="3" t="s">
        <v>103</v>
      </c>
      <c r="D29" s="4" t="s">
        <v>17</v>
      </c>
      <c r="E29" s="3" t="s">
        <v>32</v>
      </c>
      <c r="F29" s="28">
        <v>43315</v>
      </c>
      <c r="G29" s="25">
        <f t="shared" si="1"/>
        <v>1</v>
      </c>
      <c r="H29" s="7" t="s">
        <v>40</v>
      </c>
      <c r="I29" s="28">
        <v>43314</v>
      </c>
      <c r="J29" s="28">
        <v>43314</v>
      </c>
      <c r="K29" s="28">
        <v>43314</v>
      </c>
      <c r="L29" s="8">
        <v>3086186</v>
      </c>
      <c r="M29" s="9">
        <v>3085644.53</v>
      </c>
      <c r="N29" s="10">
        <v>99.982454939999997</v>
      </c>
      <c r="O29" s="14">
        <v>6.4050712900000001E-2</v>
      </c>
      <c r="P29" s="24" t="s">
        <v>19</v>
      </c>
      <c r="Q29" s="16"/>
      <c r="R29" s="15"/>
    </row>
    <row r="30" spans="1:18" s="2" customFormat="1" x14ac:dyDescent="0.25">
      <c r="A30" s="4">
        <v>25</v>
      </c>
      <c r="B30" s="3" t="s">
        <v>64</v>
      </c>
      <c r="C30" s="3" t="s">
        <v>103</v>
      </c>
      <c r="D30" s="4" t="s">
        <v>17</v>
      </c>
      <c r="E30" s="3" t="s">
        <v>31</v>
      </c>
      <c r="F30" s="28">
        <v>43315</v>
      </c>
      <c r="G30" s="25">
        <f t="shared" si="1"/>
        <v>1</v>
      </c>
      <c r="H30" s="7" t="s">
        <v>40</v>
      </c>
      <c r="I30" s="28">
        <v>43314</v>
      </c>
      <c r="J30" s="28">
        <v>43314</v>
      </c>
      <c r="K30" s="28">
        <v>43314</v>
      </c>
      <c r="L30" s="8">
        <v>63483576</v>
      </c>
      <c r="M30" s="9">
        <v>63472437.770000003</v>
      </c>
      <c r="N30" s="10">
        <v>99.982454939999997</v>
      </c>
      <c r="O30" s="14">
        <v>6.4050712900000001E-2</v>
      </c>
      <c r="P30" s="24" t="s">
        <v>19</v>
      </c>
      <c r="Q30" s="16"/>
      <c r="R30" s="15"/>
    </row>
    <row r="31" spans="1:18" s="2" customFormat="1" x14ac:dyDescent="0.25">
      <c r="A31" s="4">
        <v>26</v>
      </c>
      <c r="B31" s="3" t="s">
        <v>64</v>
      </c>
      <c r="C31" s="3" t="s">
        <v>103</v>
      </c>
      <c r="D31" s="4" t="s">
        <v>17</v>
      </c>
      <c r="E31" s="3" t="s">
        <v>33</v>
      </c>
      <c r="F31" s="28">
        <v>43315</v>
      </c>
      <c r="G31" s="25">
        <f t="shared" si="1"/>
        <v>1</v>
      </c>
      <c r="H31" s="7" t="s">
        <v>40</v>
      </c>
      <c r="I31" s="28">
        <v>43314</v>
      </c>
      <c r="J31" s="28">
        <v>43314</v>
      </c>
      <c r="K31" s="28">
        <v>43314</v>
      </c>
      <c r="L31" s="8">
        <v>4897731</v>
      </c>
      <c r="M31" s="9">
        <v>4896871.6900000004</v>
      </c>
      <c r="N31" s="10">
        <v>99.982454939999997</v>
      </c>
      <c r="O31" s="14">
        <v>6.4050712900000001E-2</v>
      </c>
      <c r="P31" s="24" t="s">
        <v>19</v>
      </c>
      <c r="Q31" s="16"/>
      <c r="R31" s="15"/>
    </row>
    <row r="33" spans="1:1" x14ac:dyDescent="0.25">
      <c r="A33" s="23" t="s">
        <v>35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9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customWidth="1"/>
    <col min="4" max="4" width="16.28515625" style="2" customWidth="1"/>
    <col min="5" max="5" width="44.5703125" style="1" customWidth="1"/>
    <col min="6" max="6" width="13.28515625" style="26" bestFit="1" customWidth="1"/>
    <col min="7" max="7" width="13.140625" style="1" customWidth="1"/>
    <col min="8" max="8" width="15.5703125" style="1" customWidth="1"/>
    <col min="9" max="11" width="11.7109375" style="26" customWidth="1"/>
    <col min="12" max="12" width="15.140625" style="1" bestFit="1" customWidth="1"/>
    <col min="13" max="13" width="17.5703125" style="1" customWidth="1"/>
    <col min="14" max="14" width="20" style="1" customWidth="1"/>
    <col min="15" max="15" width="20" style="1" bestFit="1" customWidth="1"/>
    <col min="16" max="16" width="13.85546875" style="1" bestFit="1" customWidth="1"/>
    <col min="17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8" x14ac:dyDescent="0.25">
      <c r="A3" s="1" t="s">
        <v>0</v>
      </c>
      <c r="F3" s="26">
        <f>+'02.08.2018'!F3+1</f>
        <v>43315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71</v>
      </c>
      <c r="C6" s="6" t="s">
        <v>103</v>
      </c>
      <c r="D6" s="6" t="s">
        <v>17</v>
      </c>
      <c r="E6" s="6" t="s">
        <v>24</v>
      </c>
      <c r="F6" s="28">
        <v>43318</v>
      </c>
      <c r="G6" s="25">
        <f t="shared" ref="G6:G27" si="0">+F6-$F$3</f>
        <v>3</v>
      </c>
      <c r="H6" s="7" t="s">
        <v>39</v>
      </c>
      <c r="I6" s="28">
        <v>43315</v>
      </c>
      <c r="J6" s="28">
        <v>43315</v>
      </c>
      <c r="K6" s="28">
        <v>43315</v>
      </c>
      <c r="L6" s="8">
        <v>45055641</v>
      </c>
      <c r="M6" s="9">
        <v>45034475.43</v>
      </c>
      <c r="N6" s="10">
        <v>99.953023490000007</v>
      </c>
      <c r="O6" s="14">
        <v>5.7181616599999999E-2</v>
      </c>
      <c r="P6" s="24" t="s">
        <v>19</v>
      </c>
      <c r="Q6" s="16"/>
      <c r="R6" s="15"/>
    </row>
    <row r="7" spans="1:18" s="2" customFormat="1" x14ac:dyDescent="0.25">
      <c r="A7" s="4">
        <f>+A6+1</f>
        <v>2</v>
      </c>
      <c r="B7" s="6" t="s">
        <v>71</v>
      </c>
      <c r="C7" s="6" t="s">
        <v>103</v>
      </c>
      <c r="D7" s="6" t="s">
        <v>17</v>
      </c>
      <c r="E7" s="6" t="s">
        <v>36</v>
      </c>
      <c r="F7" s="28">
        <v>43318</v>
      </c>
      <c r="G7" s="25">
        <f t="shared" si="0"/>
        <v>3</v>
      </c>
      <c r="H7" s="7" t="s">
        <v>39</v>
      </c>
      <c r="I7" s="28">
        <v>43315</v>
      </c>
      <c r="J7" s="28">
        <v>43315</v>
      </c>
      <c r="K7" s="28">
        <v>43315</v>
      </c>
      <c r="L7" s="8">
        <v>8799541</v>
      </c>
      <c r="M7" s="9">
        <v>8795407.2799999993</v>
      </c>
      <c r="N7" s="10">
        <v>99.953023490000007</v>
      </c>
      <c r="O7" s="14">
        <v>5.7181616599999999E-2</v>
      </c>
      <c r="P7" s="24" t="s">
        <v>19</v>
      </c>
      <c r="Q7" s="16"/>
      <c r="R7" s="15"/>
    </row>
    <row r="8" spans="1:18" s="2" customFormat="1" x14ac:dyDescent="0.25">
      <c r="A8" s="4">
        <f t="shared" ref="A8:A27" si="1">+A7+1</f>
        <v>3</v>
      </c>
      <c r="B8" s="6" t="s">
        <v>71</v>
      </c>
      <c r="C8" s="6" t="s">
        <v>103</v>
      </c>
      <c r="D8" s="6" t="s">
        <v>17</v>
      </c>
      <c r="E8" s="6" t="s">
        <v>18</v>
      </c>
      <c r="F8" s="28">
        <v>43318</v>
      </c>
      <c r="G8" s="25">
        <f t="shared" si="0"/>
        <v>3</v>
      </c>
      <c r="H8" s="7" t="s">
        <v>39</v>
      </c>
      <c r="I8" s="28">
        <v>43315</v>
      </c>
      <c r="J8" s="28">
        <v>43315</v>
      </c>
      <c r="K8" s="28">
        <v>43315</v>
      </c>
      <c r="L8" s="8">
        <v>5989913</v>
      </c>
      <c r="M8" s="9">
        <v>5987099.1500000004</v>
      </c>
      <c r="N8" s="10">
        <v>99.953023490000007</v>
      </c>
      <c r="O8" s="14">
        <v>5.7181616599999999E-2</v>
      </c>
      <c r="P8" s="24" t="s">
        <v>19</v>
      </c>
      <c r="Q8" s="16"/>
      <c r="R8" s="15"/>
    </row>
    <row r="9" spans="1:18" s="2" customFormat="1" x14ac:dyDescent="0.25">
      <c r="A9" s="4">
        <f t="shared" si="1"/>
        <v>4</v>
      </c>
      <c r="B9" s="6" t="s">
        <v>71</v>
      </c>
      <c r="C9" s="6" t="s">
        <v>103</v>
      </c>
      <c r="D9" s="6" t="s">
        <v>17</v>
      </c>
      <c r="E9" s="6" t="s">
        <v>26</v>
      </c>
      <c r="F9" s="28">
        <v>43318</v>
      </c>
      <c r="G9" s="25">
        <f t="shared" si="0"/>
        <v>3</v>
      </c>
      <c r="H9" s="7" t="s">
        <v>39</v>
      </c>
      <c r="I9" s="28">
        <v>43315</v>
      </c>
      <c r="J9" s="28">
        <v>43315</v>
      </c>
      <c r="K9" s="28">
        <v>43315</v>
      </c>
      <c r="L9" s="8">
        <v>34236481</v>
      </c>
      <c r="M9" s="9">
        <v>34220397.899999999</v>
      </c>
      <c r="N9" s="10">
        <v>99.953023490000007</v>
      </c>
      <c r="O9" s="14">
        <v>5.7181616599999999E-2</v>
      </c>
      <c r="P9" s="24" t="s">
        <v>19</v>
      </c>
      <c r="Q9" s="16"/>
      <c r="R9" s="15"/>
    </row>
    <row r="10" spans="1:18" s="2" customFormat="1" x14ac:dyDescent="0.25">
      <c r="A10" s="4">
        <f t="shared" si="1"/>
        <v>5</v>
      </c>
      <c r="B10" s="6" t="s">
        <v>71</v>
      </c>
      <c r="C10" s="6" t="s">
        <v>103</v>
      </c>
      <c r="D10" s="6" t="s">
        <v>17</v>
      </c>
      <c r="E10" s="6" t="s">
        <v>27</v>
      </c>
      <c r="F10" s="28">
        <v>43318</v>
      </c>
      <c r="G10" s="25">
        <f t="shared" si="0"/>
        <v>3</v>
      </c>
      <c r="H10" s="7" t="s">
        <v>39</v>
      </c>
      <c r="I10" s="28">
        <v>43315</v>
      </c>
      <c r="J10" s="28">
        <v>43315</v>
      </c>
      <c r="K10" s="28">
        <v>43315</v>
      </c>
      <c r="L10" s="8">
        <v>295883061</v>
      </c>
      <c r="M10" s="9">
        <v>295744065.45999998</v>
      </c>
      <c r="N10" s="10">
        <v>99.953023490000007</v>
      </c>
      <c r="O10" s="14">
        <v>5.7181616599999999E-2</v>
      </c>
      <c r="P10" s="24" t="s">
        <v>19</v>
      </c>
      <c r="Q10" s="16"/>
      <c r="R10" s="15"/>
    </row>
    <row r="11" spans="1:18" x14ac:dyDescent="0.25">
      <c r="A11" s="4">
        <f t="shared" si="1"/>
        <v>6</v>
      </c>
      <c r="B11" s="6" t="s">
        <v>71</v>
      </c>
      <c r="C11" s="6" t="s">
        <v>103</v>
      </c>
      <c r="D11" s="6" t="s">
        <v>17</v>
      </c>
      <c r="E11" s="6" t="s">
        <v>21</v>
      </c>
      <c r="F11" s="28">
        <v>43318</v>
      </c>
      <c r="G11" s="25">
        <f t="shared" si="0"/>
        <v>3</v>
      </c>
      <c r="H11" s="7" t="s">
        <v>39</v>
      </c>
      <c r="I11" s="28">
        <v>43315</v>
      </c>
      <c r="J11" s="28">
        <v>43315</v>
      </c>
      <c r="K11" s="28">
        <v>43315</v>
      </c>
      <c r="L11" s="8">
        <v>6220782</v>
      </c>
      <c r="M11" s="9">
        <v>6217859.6900000004</v>
      </c>
      <c r="N11" s="10">
        <v>99.953023490000007</v>
      </c>
      <c r="O11" s="14">
        <v>5.7181616599999999E-2</v>
      </c>
      <c r="P11" s="24" t="s">
        <v>19</v>
      </c>
    </row>
    <row r="12" spans="1:18" s="2" customFormat="1" x14ac:dyDescent="0.25">
      <c r="A12" s="4">
        <f t="shared" si="1"/>
        <v>7</v>
      </c>
      <c r="B12" s="6" t="s">
        <v>71</v>
      </c>
      <c r="C12" s="6" t="s">
        <v>103</v>
      </c>
      <c r="D12" s="6" t="s">
        <v>17</v>
      </c>
      <c r="E12" s="6" t="s">
        <v>25</v>
      </c>
      <c r="F12" s="28">
        <v>43318</v>
      </c>
      <c r="G12" s="25">
        <f t="shared" si="0"/>
        <v>3</v>
      </c>
      <c r="H12" s="7" t="s">
        <v>39</v>
      </c>
      <c r="I12" s="28">
        <v>43315</v>
      </c>
      <c r="J12" s="28">
        <v>43315</v>
      </c>
      <c r="K12" s="28">
        <v>43315</v>
      </c>
      <c r="L12" s="8">
        <v>64115</v>
      </c>
      <c r="M12" s="9">
        <v>64084.88</v>
      </c>
      <c r="N12" s="10">
        <v>99.953023490000007</v>
      </c>
      <c r="O12" s="14">
        <v>5.7181616599999999E-2</v>
      </c>
      <c r="P12" s="24" t="s">
        <v>19</v>
      </c>
      <c r="Q12" s="18"/>
      <c r="R12" s="11"/>
    </row>
    <row r="13" spans="1:18" s="2" customFormat="1" x14ac:dyDescent="0.25">
      <c r="A13" s="4">
        <f t="shared" si="1"/>
        <v>8</v>
      </c>
      <c r="B13" s="6" t="s">
        <v>71</v>
      </c>
      <c r="C13" s="6" t="s">
        <v>103</v>
      </c>
      <c r="D13" s="6" t="s">
        <v>17</v>
      </c>
      <c r="E13" s="6" t="s">
        <v>41</v>
      </c>
      <c r="F13" s="28">
        <v>43318</v>
      </c>
      <c r="G13" s="25">
        <f t="shared" si="0"/>
        <v>3</v>
      </c>
      <c r="H13" s="7" t="s">
        <v>39</v>
      </c>
      <c r="I13" s="28">
        <v>43315</v>
      </c>
      <c r="J13" s="28">
        <v>43315</v>
      </c>
      <c r="K13" s="28">
        <v>43315</v>
      </c>
      <c r="L13" s="8">
        <v>912263926</v>
      </c>
      <c r="M13" s="9">
        <v>911835376.25</v>
      </c>
      <c r="N13" s="10">
        <v>99.953023490000007</v>
      </c>
      <c r="O13" s="14">
        <v>5.7181616599999999E-2</v>
      </c>
      <c r="P13" s="24" t="s">
        <v>19</v>
      </c>
      <c r="Q13" s="18"/>
      <c r="R13" s="11"/>
    </row>
    <row r="14" spans="1:18" s="2" customFormat="1" x14ac:dyDescent="0.25">
      <c r="A14" s="4">
        <f t="shared" si="1"/>
        <v>9</v>
      </c>
      <c r="B14" s="6" t="s">
        <v>71</v>
      </c>
      <c r="C14" s="6" t="s">
        <v>103</v>
      </c>
      <c r="D14" s="6" t="s">
        <v>17</v>
      </c>
      <c r="E14" s="6" t="s">
        <v>23</v>
      </c>
      <c r="F14" s="28">
        <v>43318</v>
      </c>
      <c r="G14" s="25">
        <f t="shared" si="0"/>
        <v>3</v>
      </c>
      <c r="H14" s="7" t="s">
        <v>39</v>
      </c>
      <c r="I14" s="28">
        <v>43315</v>
      </c>
      <c r="J14" s="28">
        <v>43315</v>
      </c>
      <c r="K14" s="28">
        <v>43315</v>
      </c>
      <c r="L14" s="8">
        <v>15684228</v>
      </c>
      <c r="M14" s="9">
        <v>15676860.1</v>
      </c>
      <c r="N14" s="10">
        <v>99.953023490000007</v>
      </c>
      <c r="O14" s="14">
        <v>5.7181616599999999E-2</v>
      </c>
      <c r="P14" s="24" t="s">
        <v>19</v>
      </c>
      <c r="Q14" s="12"/>
    </row>
    <row r="15" spans="1:18" s="2" customFormat="1" x14ac:dyDescent="0.25">
      <c r="A15" s="4">
        <f t="shared" si="1"/>
        <v>10</v>
      </c>
      <c r="B15" s="6" t="s">
        <v>71</v>
      </c>
      <c r="C15" s="6" t="s">
        <v>103</v>
      </c>
      <c r="D15" s="6" t="s">
        <v>17</v>
      </c>
      <c r="E15" s="6" t="s">
        <v>59</v>
      </c>
      <c r="F15" s="28">
        <v>43318</v>
      </c>
      <c r="G15" s="25">
        <f t="shared" si="0"/>
        <v>3</v>
      </c>
      <c r="H15" s="7" t="s">
        <v>39</v>
      </c>
      <c r="I15" s="28">
        <v>43315</v>
      </c>
      <c r="J15" s="28">
        <v>43315</v>
      </c>
      <c r="K15" s="28">
        <v>43315</v>
      </c>
      <c r="L15" s="8">
        <v>104487695</v>
      </c>
      <c r="M15" s="9">
        <v>104438610.33</v>
      </c>
      <c r="N15" s="10">
        <v>99.953023490000007</v>
      </c>
      <c r="O15" s="14">
        <v>5.7181616599999999E-2</v>
      </c>
      <c r="P15" s="24" t="s">
        <v>19</v>
      </c>
      <c r="Q15" s="12"/>
    </row>
    <row r="16" spans="1:18" s="2" customFormat="1" x14ac:dyDescent="0.25">
      <c r="A16" s="4">
        <f t="shared" si="1"/>
        <v>11</v>
      </c>
      <c r="B16" s="6" t="s">
        <v>71</v>
      </c>
      <c r="C16" s="6" t="s">
        <v>103</v>
      </c>
      <c r="D16" s="6" t="s">
        <v>17</v>
      </c>
      <c r="E16" s="6" t="s">
        <v>28</v>
      </c>
      <c r="F16" s="28">
        <v>43318</v>
      </c>
      <c r="G16" s="25">
        <f t="shared" si="0"/>
        <v>3</v>
      </c>
      <c r="H16" s="7" t="s">
        <v>39</v>
      </c>
      <c r="I16" s="28">
        <v>43315</v>
      </c>
      <c r="J16" s="28">
        <v>43315</v>
      </c>
      <c r="K16" s="28">
        <v>43315</v>
      </c>
      <c r="L16" s="8">
        <v>2590965</v>
      </c>
      <c r="M16" s="9">
        <v>2589747.86</v>
      </c>
      <c r="N16" s="10">
        <v>99.953023490000007</v>
      </c>
      <c r="O16" s="14">
        <v>5.7181616599999999E-2</v>
      </c>
      <c r="P16" s="24" t="s">
        <v>19</v>
      </c>
      <c r="Q16" s="12"/>
    </row>
    <row r="17" spans="1:17" s="2" customFormat="1" x14ac:dyDescent="0.25">
      <c r="A17" s="4">
        <f t="shared" si="1"/>
        <v>12</v>
      </c>
      <c r="B17" s="6" t="s">
        <v>72</v>
      </c>
      <c r="C17" s="6" t="s">
        <v>73</v>
      </c>
      <c r="D17" s="6" t="s">
        <v>17</v>
      </c>
      <c r="E17" s="6" t="s">
        <v>20</v>
      </c>
      <c r="F17" s="28">
        <v>43347</v>
      </c>
      <c r="G17" s="25">
        <f t="shared" si="0"/>
        <v>32</v>
      </c>
      <c r="H17" s="7" t="s">
        <v>39</v>
      </c>
      <c r="I17" s="28">
        <v>43315</v>
      </c>
      <c r="J17" s="28">
        <v>43315</v>
      </c>
      <c r="K17" s="28">
        <v>43315</v>
      </c>
      <c r="L17" s="8">
        <v>2500000</v>
      </c>
      <c r="M17" s="9">
        <v>248507500</v>
      </c>
      <c r="N17" s="10">
        <v>99.403000000000006</v>
      </c>
      <c r="O17" s="14">
        <v>6.8503999999999995E-2</v>
      </c>
      <c r="P17" s="24" t="s">
        <v>19</v>
      </c>
      <c r="Q17" s="12"/>
    </row>
    <row r="18" spans="1:17" s="2" customFormat="1" x14ac:dyDescent="0.25">
      <c r="A18" s="4">
        <f t="shared" si="1"/>
        <v>13</v>
      </c>
      <c r="B18" s="6" t="s">
        <v>74</v>
      </c>
      <c r="C18" s="6" t="s">
        <v>75</v>
      </c>
      <c r="D18" s="6" t="s">
        <v>17</v>
      </c>
      <c r="E18" s="6" t="s">
        <v>20</v>
      </c>
      <c r="F18" s="28">
        <v>43362</v>
      </c>
      <c r="G18" s="25">
        <f t="shared" si="0"/>
        <v>47</v>
      </c>
      <c r="H18" s="7" t="s">
        <v>39</v>
      </c>
      <c r="I18" s="28">
        <v>43315</v>
      </c>
      <c r="J18" s="28">
        <v>43315</v>
      </c>
      <c r="K18" s="28">
        <v>43315</v>
      </c>
      <c r="L18" s="8">
        <v>2500000</v>
      </c>
      <c r="M18" s="9">
        <v>247814250</v>
      </c>
      <c r="N18" s="10">
        <v>99.125699999999995</v>
      </c>
      <c r="O18" s="14">
        <v>6.8497000000000002E-2</v>
      </c>
      <c r="P18" s="24" t="s">
        <v>19</v>
      </c>
      <c r="Q18" s="12"/>
    </row>
    <row r="19" spans="1:17" s="2" customFormat="1" x14ac:dyDescent="0.25">
      <c r="A19" s="4">
        <f t="shared" si="1"/>
        <v>14</v>
      </c>
      <c r="B19" s="6" t="s">
        <v>76</v>
      </c>
      <c r="C19" s="6" t="s">
        <v>77</v>
      </c>
      <c r="D19" s="6" t="s">
        <v>17</v>
      </c>
      <c r="E19" s="6" t="s">
        <v>20</v>
      </c>
      <c r="F19" s="28">
        <v>43390</v>
      </c>
      <c r="G19" s="25">
        <f t="shared" si="0"/>
        <v>75</v>
      </c>
      <c r="H19" s="7" t="s">
        <v>39</v>
      </c>
      <c r="I19" s="28">
        <v>43315</v>
      </c>
      <c r="J19" s="28">
        <v>43315</v>
      </c>
      <c r="K19" s="28">
        <v>43315</v>
      </c>
      <c r="L19" s="8">
        <v>10000000</v>
      </c>
      <c r="M19" s="9">
        <v>985321000</v>
      </c>
      <c r="N19" s="10">
        <v>98.5321</v>
      </c>
      <c r="O19" s="14">
        <v>7.2502000000000011E-2</v>
      </c>
      <c r="P19" s="24" t="s">
        <v>19</v>
      </c>
      <c r="Q19" s="12"/>
    </row>
    <row r="20" spans="1:17" s="2" customFormat="1" x14ac:dyDescent="0.25">
      <c r="A20" s="4">
        <f t="shared" si="1"/>
        <v>15</v>
      </c>
      <c r="B20" s="6" t="s">
        <v>71</v>
      </c>
      <c r="C20" s="6" t="s">
        <v>103</v>
      </c>
      <c r="D20" s="6" t="s">
        <v>17</v>
      </c>
      <c r="E20" s="6" t="s">
        <v>29</v>
      </c>
      <c r="F20" s="28">
        <v>43318</v>
      </c>
      <c r="G20" s="25">
        <f t="shared" si="0"/>
        <v>3</v>
      </c>
      <c r="H20" s="7" t="s">
        <v>39</v>
      </c>
      <c r="I20" s="28">
        <v>43315</v>
      </c>
      <c r="J20" s="28">
        <v>43315</v>
      </c>
      <c r="K20" s="28">
        <v>43315</v>
      </c>
      <c r="L20" s="8">
        <v>159457843</v>
      </c>
      <c r="M20" s="9">
        <v>159382935.27000001</v>
      </c>
      <c r="N20" s="10">
        <v>99.953023490000007</v>
      </c>
      <c r="O20" s="14">
        <v>5.7181616599999999E-2</v>
      </c>
      <c r="P20" s="24" t="s">
        <v>19</v>
      </c>
      <c r="Q20" s="12"/>
    </row>
    <row r="21" spans="1:17" s="2" customFormat="1" x14ac:dyDescent="0.25">
      <c r="A21" s="4">
        <f t="shared" si="1"/>
        <v>16</v>
      </c>
      <c r="B21" s="6" t="s">
        <v>71</v>
      </c>
      <c r="C21" s="6" t="s">
        <v>103</v>
      </c>
      <c r="D21" s="6" t="s">
        <v>17</v>
      </c>
      <c r="E21" s="6" t="s">
        <v>37</v>
      </c>
      <c r="F21" s="28">
        <v>43318</v>
      </c>
      <c r="G21" s="25">
        <f t="shared" si="0"/>
        <v>3</v>
      </c>
      <c r="H21" s="7" t="s">
        <v>39</v>
      </c>
      <c r="I21" s="28">
        <v>43315</v>
      </c>
      <c r="J21" s="28">
        <v>43315</v>
      </c>
      <c r="K21" s="28">
        <v>43315</v>
      </c>
      <c r="L21" s="8">
        <v>10287010</v>
      </c>
      <c r="M21" s="9">
        <v>10282177.52</v>
      </c>
      <c r="N21" s="10">
        <v>99.953023490000007</v>
      </c>
      <c r="O21" s="14">
        <v>5.7181616599999999E-2</v>
      </c>
      <c r="P21" s="24" t="s">
        <v>19</v>
      </c>
      <c r="Q21" s="12"/>
    </row>
    <row r="22" spans="1:17" s="2" customFormat="1" x14ac:dyDescent="0.25">
      <c r="A22" s="4">
        <f t="shared" si="1"/>
        <v>17</v>
      </c>
      <c r="B22" s="6" t="s">
        <v>71</v>
      </c>
      <c r="C22" s="6" t="s">
        <v>103</v>
      </c>
      <c r="D22" s="6" t="s">
        <v>17</v>
      </c>
      <c r="E22" s="6" t="s">
        <v>30</v>
      </c>
      <c r="F22" s="28">
        <v>43318</v>
      </c>
      <c r="G22" s="25">
        <f t="shared" si="0"/>
        <v>3</v>
      </c>
      <c r="H22" s="7" t="s">
        <v>39</v>
      </c>
      <c r="I22" s="28">
        <v>43315</v>
      </c>
      <c r="J22" s="28">
        <v>43315</v>
      </c>
      <c r="K22" s="28">
        <v>43315</v>
      </c>
      <c r="L22" s="8">
        <v>5525012</v>
      </c>
      <c r="M22" s="9">
        <v>5522416.54</v>
      </c>
      <c r="N22" s="10">
        <v>99.953023490000007</v>
      </c>
      <c r="O22" s="14">
        <v>5.7181616599999999E-2</v>
      </c>
      <c r="P22" s="24" t="s">
        <v>19</v>
      </c>
      <c r="Q22" s="12"/>
    </row>
    <row r="23" spans="1:17" s="2" customFormat="1" x14ac:dyDescent="0.25">
      <c r="A23" s="4">
        <f t="shared" si="1"/>
        <v>18</v>
      </c>
      <c r="B23" s="6" t="s">
        <v>71</v>
      </c>
      <c r="C23" s="6" t="s">
        <v>103</v>
      </c>
      <c r="D23" s="6" t="s">
        <v>17</v>
      </c>
      <c r="E23" s="6" t="s">
        <v>38</v>
      </c>
      <c r="F23" s="28">
        <v>43318</v>
      </c>
      <c r="G23" s="25">
        <f t="shared" si="0"/>
        <v>3</v>
      </c>
      <c r="H23" s="7" t="s">
        <v>39</v>
      </c>
      <c r="I23" s="28">
        <v>43315</v>
      </c>
      <c r="J23" s="28">
        <v>43315</v>
      </c>
      <c r="K23" s="28">
        <v>43315</v>
      </c>
      <c r="L23" s="8">
        <v>72971570</v>
      </c>
      <c r="M23" s="9">
        <v>72937290.5</v>
      </c>
      <c r="N23" s="10">
        <v>99.953023490000007</v>
      </c>
      <c r="O23" s="14">
        <v>5.7181616599999999E-2</v>
      </c>
      <c r="P23" s="24" t="s">
        <v>19</v>
      </c>
      <c r="Q23" s="12"/>
    </row>
    <row r="24" spans="1:17" s="2" customFormat="1" x14ac:dyDescent="0.25">
      <c r="A24" s="4">
        <f t="shared" si="1"/>
        <v>19</v>
      </c>
      <c r="B24" s="6" t="s">
        <v>71</v>
      </c>
      <c r="C24" s="6" t="s">
        <v>103</v>
      </c>
      <c r="D24" s="6" t="s">
        <v>17</v>
      </c>
      <c r="E24" s="6" t="s">
        <v>34</v>
      </c>
      <c r="F24" s="28">
        <v>43318</v>
      </c>
      <c r="G24" s="25">
        <f t="shared" si="0"/>
        <v>3</v>
      </c>
      <c r="H24" s="7" t="s">
        <v>39</v>
      </c>
      <c r="I24" s="28">
        <v>43315</v>
      </c>
      <c r="J24" s="28">
        <v>43315</v>
      </c>
      <c r="K24" s="28">
        <v>43315</v>
      </c>
      <c r="L24" s="8">
        <v>51949833</v>
      </c>
      <c r="M24" s="9">
        <v>51925428.780000001</v>
      </c>
      <c r="N24" s="10">
        <v>99.953023490000007</v>
      </c>
      <c r="O24" s="14">
        <v>5.7181616599999999E-2</v>
      </c>
      <c r="P24" s="24" t="s">
        <v>19</v>
      </c>
      <c r="Q24" s="12"/>
    </row>
    <row r="25" spans="1:17" s="2" customFormat="1" x14ac:dyDescent="0.25">
      <c r="A25" s="4">
        <f t="shared" si="1"/>
        <v>20</v>
      </c>
      <c r="B25" s="6" t="s">
        <v>71</v>
      </c>
      <c r="C25" s="6" t="s">
        <v>103</v>
      </c>
      <c r="D25" s="6" t="s">
        <v>17</v>
      </c>
      <c r="E25" s="6" t="s">
        <v>32</v>
      </c>
      <c r="F25" s="28">
        <v>43318</v>
      </c>
      <c r="G25" s="25">
        <f t="shared" si="0"/>
        <v>3</v>
      </c>
      <c r="H25" s="7" t="s">
        <v>39</v>
      </c>
      <c r="I25" s="28">
        <v>43315</v>
      </c>
      <c r="J25" s="28">
        <v>43315</v>
      </c>
      <c r="K25" s="28">
        <v>43315</v>
      </c>
      <c r="L25" s="8">
        <v>3055904</v>
      </c>
      <c r="M25" s="9">
        <v>3054468.44</v>
      </c>
      <c r="N25" s="10">
        <v>99.953023490000007</v>
      </c>
      <c r="O25" s="14">
        <v>5.7181616599999999E-2</v>
      </c>
      <c r="P25" s="24" t="s">
        <v>19</v>
      </c>
      <c r="Q25" s="12"/>
    </row>
    <row r="26" spans="1:17" s="2" customFormat="1" x14ac:dyDescent="0.25">
      <c r="A26" s="4">
        <f t="shared" si="1"/>
        <v>21</v>
      </c>
      <c r="B26" s="6" t="s">
        <v>71</v>
      </c>
      <c r="C26" s="6" t="s">
        <v>103</v>
      </c>
      <c r="D26" s="6" t="s">
        <v>17</v>
      </c>
      <c r="E26" s="6" t="s">
        <v>31</v>
      </c>
      <c r="F26" s="28">
        <v>43318</v>
      </c>
      <c r="G26" s="25">
        <f t="shared" si="0"/>
        <v>3</v>
      </c>
      <c r="H26" s="7" t="s">
        <v>39</v>
      </c>
      <c r="I26" s="28">
        <v>43315</v>
      </c>
      <c r="J26" s="28">
        <v>43315</v>
      </c>
      <c r="K26" s="28">
        <v>43315</v>
      </c>
      <c r="L26" s="8">
        <v>58721004</v>
      </c>
      <c r="M26" s="9">
        <v>58693418.920000002</v>
      </c>
      <c r="N26" s="10">
        <v>99.953023490000007</v>
      </c>
      <c r="O26" s="14">
        <v>5.7181616599999999E-2</v>
      </c>
      <c r="P26" s="24" t="s">
        <v>19</v>
      </c>
      <c r="Q26" s="12"/>
    </row>
    <row r="27" spans="1:17" s="2" customFormat="1" x14ac:dyDescent="0.25">
      <c r="A27" s="4">
        <f t="shared" si="1"/>
        <v>22</v>
      </c>
      <c r="B27" s="6" t="s">
        <v>71</v>
      </c>
      <c r="C27" s="6" t="s">
        <v>103</v>
      </c>
      <c r="D27" s="6" t="s">
        <v>17</v>
      </c>
      <c r="E27" s="6" t="s">
        <v>33</v>
      </c>
      <c r="F27" s="28">
        <v>43318</v>
      </c>
      <c r="G27" s="25">
        <f t="shared" si="0"/>
        <v>3</v>
      </c>
      <c r="H27" s="7" t="s">
        <v>39</v>
      </c>
      <c r="I27" s="28">
        <v>43315</v>
      </c>
      <c r="J27" s="28">
        <v>43315</v>
      </c>
      <c r="K27" s="28">
        <v>43315</v>
      </c>
      <c r="L27" s="8">
        <v>4898591</v>
      </c>
      <c r="M27" s="9">
        <v>4896289.8099999996</v>
      </c>
      <c r="N27" s="10">
        <v>99.953023490000007</v>
      </c>
      <c r="O27" s="14">
        <v>5.7181616599999999E-2</v>
      </c>
      <c r="P27" s="24" t="s">
        <v>19</v>
      </c>
      <c r="Q27" s="12"/>
    </row>
    <row r="29" spans="1:17" x14ac:dyDescent="0.25">
      <c r="A29" s="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2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11" width="13.28515625" style="26" bestFit="1" customWidth="1"/>
    <col min="12" max="12" width="17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7" width="9.5703125" style="1" bestFit="1" customWidth="1"/>
    <col min="18" max="256" width="9.140625" style="1"/>
    <col min="257" max="257" width="5.140625" style="1" customWidth="1"/>
    <col min="258" max="258" width="50.140625" style="1" bestFit="1" customWidth="1"/>
    <col min="259" max="259" width="13.7109375" style="1" bestFit="1" customWidth="1"/>
    <col min="260" max="260" width="16.28515625" style="1" bestFit="1" customWidth="1"/>
    <col min="261" max="261" width="37" style="1" customWidth="1"/>
    <col min="262" max="262" width="18.5703125" style="1" bestFit="1" customWidth="1"/>
    <col min="263" max="263" width="13.140625" style="1" bestFit="1" customWidth="1"/>
    <col min="264" max="264" width="15.5703125" style="1" bestFit="1" customWidth="1"/>
    <col min="265" max="266" width="14.28515625" style="1" bestFit="1" customWidth="1"/>
    <col min="267" max="267" width="15.7109375" style="1" bestFit="1" customWidth="1"/>
    <col min="268" max="268" width="16" style="1" bestFit="1" customWidth="1"/>
    <col min="269" max="269" width="17.5703125" style="1" bestFit="1" customWidth="1"/>
    <col min="270" max="271" width="20" style="1" bestFit="1" customWidth="1"/>
    <col min="272" max="272" width="13.85546875" style="1" bestFit="1" customWidth="1"/>
    <col min="273" max="512" width="9.140625" style="1"/>
    <col min="513" max="513" width="5.140625" style="1" customWidth="1"/>
    <col min="514" max="514" width="50.140625" style="1" bestFit="1" customWidth="1"/>
    <col min="515" max="515" width="13.7109375" style="1" bestFit="1" customWidth="1"/>
    <col min="516" max="516" width="16.28515625" style="1" bestFit="1" customWidth="1"/>
    <col min="517" max="517" width="37" style="1" customWidth="1"/>
    <col min="518" max="518" width="18.5703125" style="1" bestFit="1" customWidth="1"/>
    <col min="519" max="519" width="13.140625" style="1" bestFit="1" customWidth="1"/>
    <col min="520" max="520" width="15.5703125" style="1" bestFit="1" customWidth="1"/>
    <col min="521" max="522" width="14.28515625" style="1" bestFit="1" customWidth="1"/>
    <col min="523" max="523" width="15.7109375" style="1" bestFit="1" customWidth="1"/>
    <col min="524" max="524" width="16" style="1" bestFit="1" customWidth="1"/>
    <col min="525" max="525" width="17.5703125" style="1" bestFit="1" customWidth="1"/>
    <col min="526" max="527" width="20" style="1" bestFit="1" customWidth="1"/>
    <col min="528" max="528" width="13.85546875" style="1" bestFit="1" customWidth="1"/>
    <col min="529" max="768" width="9.140625" style="1"/>
    <col min="769" max="769" width="5.140625" style="1" customWidth="1"/>
    <col min="770" max="770" width="50.140625" style="1" bestFit="1" customWidth="1"/>
    <col min="771" max="771" width="13.7109375" style="1" bestFit="1" customWidth="1"/>
    <col min="772" max="772" width="16.28515625" style="1" bestFit="1" customWidth="1"/>
    <col min="773" max="773" width="37" style="1" customWidth="1"/>
    <col min="774" max="774" width="18.5703125" style="1" bestFit="1" customWidth="1"/>
    <col min="775" max="775" width="13.140625" style="1" bestFit="1" customWidth="1"/>
    <col min="776" max="776" width="15.5703125" style="1" bestFit="1" customWidth="1"/>
    <col min="777" max="778" width="14.28515625" style="1" bestFit="1" customWidth="1"/>
    <col min="779" max="779" width="15.7109375" style="1" bestFit="1" customWidth="1"/>
    <col min="780" max="780" width="16" style="1" bestFit="1" customWidth="1"/>
    <col min="781" max="781" width="17.5703125" style="1" bestFit="1" customWidth="1"/>
    <col min="782" max="783" width="20" style="1" bestFit="1" customWidth="1"/>
    <col min="784" max="784" width="13.85546875" style="1" bestFit="1" customWidth="1"/>
    <col min="785" max="1024" width="9.140625" style="1"/>
    <col min="1025" max="1025" width="5.140625" style="1" customWidth="1"/>
    <col min="1026" max="1026" width="50.140625" style="1" bestFit="1" customWidth="1"/>
    <col min="1027" max="1027" width="13.7109375" style="1" bestFit="1" customWidth="1"/>
    <col min="1028" max="1028" width="16.28515625" style="1" bestFit="1" customWidth="1"/>
    <col min="1029" max="1029" width="37" style="1" customWidth="1"/>
    <col min="1030" max="1030" width="18.5703125" style="1" bestFit="1" customWidth="1"/>
    <col min="1031" max="1031" width="13.140625" style="1" bestFit="1" customWidth="1"/>
    <col min="1032" max="1032" width="15.5703125" style="1" bestFit="1" customWidth="1"/>
    <col min="1033" max="1034" width="14.28515625" style="1" bestFit="1" customWidth="1"/>
    <col min="1035" max="1035" width="15.7109375" style="1" bestFit="1" customWidth="1"/>
    <col min="1036" max="1036" width="16" style="1" bestFit="1" customWidth="1"/>
    <col min="1037" max="1037" width="17.5703125" style="1" bestFit="1" customWidth="1"/>
    <col min="1038" max="1039" width="20" style="1" bestFit="1" customWidth="1"/>
    <col min="1040" max="1040" width="13.85546875" style="1" bestFit="1" customWidth="1"/>
    <col min="1041" max="1280" width="9.140625" style="1"/>
    <col min="1281" max="1281" width="5.140625" style="1" customWidth="1"/>
    <col min="1282" max="1282" width="50.140625" style="1" bestFit="1" customWidth="1"/>
    <col min="1283" max="1283" width="13.7109375" style="1" bestFit="1" customWidth="1"/>
    <col min="1284" max="1284" width="16.28515625" style="1" bestFit="1" customWidth="1"/>
    <col min="1285" max="1285" width="37" style="1" customWidth="1"/>
    <col min="1286" max="1286" width="18.5703125" style="1" bestFit="1" customWidth="1"/>
    <col min="1287" max="1287" width="13.140625" style="1" bestFit="1" customWidth="1"/>
    <col min="1288" max="1288" width="15.5703125" style="1" bestFit="1" customWidth="1"/>
    <col min="1289" max="1290" width="14.28515625" style="1" bestFit="1" customWidth="1"/>
    <col min="1291" max="1291" width="15.7109375" style="1" bestFit="1" customWidth="1"/>
    <col min="1292" max="1292" width="16" style="1" bestFit="1" customWidth="1"/>
    <col min="1293" max="1293" width="17.5703125" style="1" bestFit="1" customWidth="1"/>
    <col min="1294" max="1295" width="20" style="1" bestFit="1" customWidth="1"/>
    <col min="1296" max="1296" width="13.85546875" style="1" bestFit="1" customWidth="1"/>
    <col min="1297" max="1536" width="9.140625" style="1"/>
    <col min="1537" max="1537" width="5.140625" style="1" customWidth="1"/>
    <col min="1538" max="1538" width="50.140625" style="1" bestFit="1" customWidth="1"/>
    <col min="1539" max="1539" width="13.7109375" style="1" bestFit="1" customWidth="1"/>
    <col min="1540" max="1540" width="16.28515625" style="1" bestFit="1" customWidth="1"/>
    <col min="1541" max="1541" width="37" style="1" customWidth="1"/>
    <col min="1542" max="1542" width="18.5703125" style="1" bestFit="1" customWidth="1"/>
    <col min="1543" max="1543" width="13.140625" style="1" bestFit="1" customWidth="1"/>
    <col min="1544" max="1544" width="15.5703125" style="1" bestFit="1" customWidth="1"/>
    <col min="1545" max="1546" width="14.28515625" style="1" bestFit="1" customWidth="1"/>
    <col min="1547" max="1547" width="15.7109375" style="1" bestFit="1" customWidth="1"/>
    <col min="1548" max="1548" width="16" style="1" bestFit="1" customWidth="1"/>
    <col min="1549" max="1549" width="17.5703125" style="1" bestFit="1" customWidth="1"/>
    <col min="1550" max="1551" width="20" style="1" bestFit="1" customWidth="1"/>
    <col min="1552" max="1552" width="13.85546875" style="1" bestFit="1" customWidth="1"/>
    <col min="1553" max="1792" width="9.140625" style="1"/>
    <col min="1793" max="1793" width="5.140625" style="1" customWidth="1"/>
    <col min="1794" max="1794" width="50.140625" style="1" bestFit="1" customWidth="1"/>
    <col min="1795" max="1795" width="13.7109375" style="1" bestFit="1" customWidth="1"/>
    <col min="1796" max="1796" width="16.28515625" style="1" bestFit="1" customWidth="1"/>
    <col min="1797" max="1797" width="37" style="1" customWidth="1"/>
    <col min="1798" max="1798" width="18.5703125" style="1" bestFit="1" customWidth="1"/>
    <col min="1799" max="1799" width="13.140625" style="1" bestFit="1" customWidth="1"/>
    <col min="1800" max="1800" width="15.5703125" style="1" bestFit="1" customWidth="1"/>
    <col min="1801" max="1802" width="14.28515625" style="1" bestFit="1" customWidth="1"/>
    <col min="1803" max="1803" width="15.7109375" style="1" bestFit="1" customWidth="1"/>
    <col min="1804" max="1804" width="16" style="1" bestFit="1" customWidth="1"/>
    <col min="1805" max="1805" width="17.5703125" style="1" bestFit="1" customWidth="1"/>
    <col min="1806" max="1807" width="20" style="1" bestFit="1" customWidth="1"/>
    <col min="1808" max="1808" width="13.85546875" style="1" bestFit="1" customWidth="1"/>
    <col min="1809" max="2048" width="9.140625" style="1"/>
    <col min="2049" max="2049" width="5.140625" style="1" customWidth="1"/>
    <col min="2050" max="2050" width="50.140625" style="1" bestFit="1" customWidth="1"/>
    <col min="2051" max="2051" width="13.7109375" style="1" bestFit="1" customWidth="1"/>
    <col min="2052" max="2052" width="16.28515625" style="1" bestFit="1" customWidth="1"/>
    <col min="2053" max="2053" width="37" style="1" customWidth="1"/>
    <col min="2054" max="2054" width="18.5703125" style="1" bestFit="1" customWidth="1"/>
    <col min="2055" max="2055" width="13.140625" style="1" bestFit="1" customWidth="1"/>
    <col min="2056" max="2056" width="15.5703125" style="1" bestFit="1" customWidth="1"/>
    <col min="2057" max="2058" width="14.28515625" style="1" bestFit="1" customWidth="1"/>
    <col min="2059" max="2059" width="15.7109375" style="1" bestFit="1" customWidth="1"/>
    <col min="2060" max="2060" width="16" style="1" bestFit="1" customWidth="1"/>
    <col min="2061" max="2061" width="17.5703125" style="1" bestFit="1" customWidth="1"/>
    <col min="2062" max="2063" width="20" style="1" bestFit="1" customWidth="1"/>
    <col min="2064" max="2064" width="13.85546875" style="1" bestFit="1" customWidth="1"/>
    <col min="2065" max="2304" width="9.140625" style="1"/>
    <col min="2305" max="2305" width="5.140625" style="1" customWidth="1"/>
    <col min="2306" max="2306" width="50.140625" style="1" bestFit="1" customWidth="1"/>
    <col min="2307" max="2307" width="13.7109375" style="1" bestFit="1" customWidth="1"/>
    <col min="2308" max="2308" width="16.28515625" style="1" bestFit="1" customWidth="1"/>
    <col min="2309" max="2309" width="37" style="1" customWidth="1"/>
    <col min="2310" max="2310" width="18.5703125" style="1" bestFit="1" customWidth="1"/>
    <col min="2311" max="2311" width="13.140625" style="1" bestFit="1" customWidth="1"/>
    <col min="2312" max="2312" width="15.5703125" style="1" bestFit="1" customWidth="1"/>
    <col min="2313" max="2314" width="14.28515625" style="1" bestFit="1" customWidth="1"/>
    <col min="2315" max="2315" width="15.7109375" style="1" bestFit="1" customWidth="1"/>
    <col min="2316" max="2316" width="16" style="1" bestFit="1" customWidth="1"/>
    <col min="2317" max="2317" width="17.5703125" style="1" bestFit="1" customWidth="1"/>
    <col min="2318" max="2319" width="20" style="1" bestFit="1" customWidth="1"/>
    <col min="2320" max="2320" width="13.85546875" style="1" bestFit="1" customWidth="1"/>
    <col min="2321" max="2560" width="9.140625" style="1"/>
    <col min="2561" max="2561" width="5.140625" style="1" customWidth="1"/>
    <col min="2562" max="2562" width="50.140625" style="1" bestFit="1" customWidth="1"/>
    <col min="2563" max="2563" width="13.7109375" style="1" bestFit="1" customWidth="1"/>
    <col min="2564" max="2564" width="16.28515625" style="1" bestFit="1" customWidth="1"/>
    <col min="2565" max="2565" width="37" style="1" customWidth="1"/>
    <col min="2566" max="2566" width="18.5703125" style="1" bestFit="1" customWidth="1"/>
    <col min="2567" max="2567" width="13.140625" style="1" bestFit="1" customWidth="1"/>
    <col min="2568" max="2568" width="15.5703125" style="1" bestFit="1" customWidth="1"/>
    <col min="2569" max="2570" width="14.28515625" style="1" bestFit="1" customWidth="1"/>
    <col min="2571" max="2571" width="15.7109375" style="1" bestFit="1" customWidth="1"/>
    <col min="2572" max="2572" width="16" style="1" bestFit="1" customWidth="1"/>
    <col min="2573" max="2573" width="17.5703125" style="1" bestFit="1" customWidth="1"/>
    <col min="2574" max="2575" width="20" style="1" bestFit="1" customWidth="1"/>
    <col min="2576" max="2576" width="13.85546875" style="1" bestFit="1" customWidth="1"/>
    <col min="2577" max="2816" width="9.140625" style="1"/>
    <col min="2817" max="2817" width="5.140625" style="1" customWidth="1"/>
    <col min="2818" max="2818" width="50.140625" style="1" bestFit="1" customWidth="1"/>
    <col min="2819" max="2819" width="13.7109375" style="1" bestFit="1" customWidth="1"/>
    <col min="2820" max="2820" width="16.28515625" style="1" bestFit="1" customWidth="1"/>
    <col min="2821" max="2821" width="37" style="1" customWidth="1"/>
    <col min="2822" max="2822" width="18.5703125" style="1" bestFit="1" customWidth="1"/>
    <col min="2823" max="2823" width="13.140625" style="1" bestFit="1" customWidth="1"/>
    <col min="2824" max="2824" width="15.5703125" style="1" bestFit="1" customWidth="1"/>
    <col min="2825" max="2826" width="14.28515625" style="1" bestFit="1" customWidth="1"/>
    <col min="2827" max="2827" width="15.7109375" style="1" bestFit="1" customWidth="1"/>
    <col min="2828" max="2828" width="16" style="1" bestFit="1" customWidth="1"/>
    <col min="2829" max="2829" width="17.5703125" style="1" bestFit="1" customWidth="1"/>
    <col min="2830" max="2831" width="20" style="1" bestFit="1" customWidth="1"/>
    <col min="2832" max="2832" width="13.85546875" style="1" bestFit="1" customWidth="1"/>
    <col min="2833" max="3072" width="9.140625" style="1"/>
    <col min="3073" max="3073" width="5.140625" style="1" customWidth="1"/>
    <col min="3074" max="3074" width="50.140625" style="1" bestFit="1" customWidth="1"/>
    <col min="3075" max="3075" width="13.7109375" style="1" bestFit="1" customWidth="1"/>
    <col min="3076" max="3076" width="16.28515625" style="1" bestFit="1" customWidth="1"/>
    <col min="3077" max="3077" width="37" style="1" customWidth="1"/>
    <col min="3078" max="3078" width="18.5703125" style="1" bestFit="1" customWidth="1"/>
    <col min="3079" max="3079" width="13.140625" style="1" bestFit="1" customWidth="1"/>
    <col min="3080" max="3080" width="15.5703125" style="1" bestFit="1" customWidth="1"/>
    <col min="3081" max="3082" width="14.28515625" style="1" bestFit="1" customWidth="1"/>
    <col min="3083" max="3083" width="15.7109375" style="1" bestFit="1" customWidth="1"/>
    <col min="3084" max="3084" width="16" style="1" bestFit="1" customWidth="1"/>
    <col min="3085" max="3085" width="17.5703125" style="1" bestFit="1" customWidth="1"/>
    <col min="3086" max="3087" width="20" style="1" bestFit="1" customWidth="1"/>
    <col min="3088" max="3088" width="13.85546875" style="1" bestFit="1" customWidth="1"/>
    <col min="3089" max="3328" width="9.140625" style="1"/>
    <col min="3329" max="3329" width="5.140625" style="1" customWidth="1"/>
    <col min="3330" max="3330" width="50.140625" style="1" bestFit="1" customWidth="1"/>
    <col min="3331" max="3331" width="13.7109375" style="1" bestFit="1" customWidth="1"/>
    <col min="3332" max="3332" width="16.28515625" style="1" bestFit="1" customWidth="1"/>
    <col min="3333" max="3333" width="37" style="1" customWidth="1"/>
    <col min="3334" max="3334" width="18.5703125" style="1" bestFit="1" customWidth="1"/>
    <col min="3335" max="3335" width="13.140625" style="1" bestFit="1" customWidth="1"/>
    <col min="3336" max="3336" width="15.5703125" style="1" bestFit="1" customWidth="1"/>
    <col min="3337" max="3338" width="14.28515625" style="1" bestFit="1" customWidth="1"/>
    <col min="3339" max="3339" width="15.7109375" style="1" bestFit="1" customWidth="1"/>
    <col min="3340" max="3340" width="16" style="1" bestFit="1" customWidth="1"/>
    <col min="3341" max="3341" width="17.5703125" style="1" bestFit="1" customWidth="1"/>
    <col min="3342" max="3343" width="20" style="1" bestFit="1" customWidth="1"/>
    <col min="3344" max="3344" width="13.85546875" style="1" bestFit="1" customWidth="1"/>
    <col min="3345" max="3584" width="9.140625" style="1"/>
    <col min="3585" max="3585" width="5.140625" style="1" customWidth="1"/>
    <col min="3586" max="3586" width="50.140625" style="1" bestFit="1" customWidth="1"/>
    <col min="3587" max="3587" width="13.7109375" style="1" bestFit="1" customWidth="1"/>
    <col min="3588" max="3588" width="16.28515625" style="1" bestFit="1" customWidth="1"/>
    <col min="3589" max="3589" width="37" style="1" customWidth="1"/>
    <col min="3590" max="3590" width="18.5703125" style="1" bestFit="1" customWidth="1"/>
    <col min="3591" max="3591" width="13.140625" style="1" bestFit="1" customWidth="1"/>
    <col min="3592" max="3592" width="15.5703125" style="1" bestFit="1" customWidth="1"/>
    <col min="3593" max="3594" width="14.28515625" style="1" bestFit="1" customWidth="1"/>
    <col min="3595" max="3595" width="15.7109375" style="1" bestFit="1" customWidth="1"/>
    <col min="3596" max="3596" width="16" style="1" bestFit="1" customWidth="1"/>
    <col min="3597" max="3597" width="17.5703125" style="1" bestFit="1" customWidth="1"/>
    <col min="3598" max="3599" width="20" style="1" bestFit="1" customWidth="1"/>
    <col min="3600" max="3600" width="13.85546875" style="1" bestFit="1" customWidth="1"/>
    <col min="3601" max="3840" width="9.140625" style="1"/>
    <col min="3841" max="3841" width="5.140625" style="1" customWidth="1"/>
    <col min="3842" max="3842" width="50.140625" style="1" bestFit="1" customWidth="1"/>
    <col min="3843" max="3843" width="13.7109375" style="1" bestFit="1" customWidth="1"/>
    <col min="3844" max="3844" width="16.28515625" style="1" bestFit="1" customWidth="1"/>
    <col min="3845" max="3845" width="37" style="1" customWidth="1"/>
    <col min="3846" max="3846" width="18.5703125" style="1" bestFit="1" customWidth="1"/>
    <col min="3847" max="3847" width="13.140625" style="1" bestFit="1" customWidth="1"/>
    <col min="3848" max="3848" width="15.5703125" style="1" bestFit="1" customWidth="1"/>
    <col min="3849" max="3850" width="14.28515625" style="1" bestFit="1" customWidth="1"/>
    <col min="3851" max="3851" width="15.7109375" style="1" bestFit="1" customWidth="1"/>
    <col min="3852" max="3852" width="16" style="1" bestFit="1" customWidth="1"/>
    <col min="3853" max="3853" width="17.5703125" style="1" bestFit="1" customWidth="1"/>
    <col min="3854" max="3855" width="20" style="1" bestFit="1" customWidth="1"/>
    <col min="3856" max="3856" width="13.85546875" style="1" bestFit="1" customWidth="1"/>
    <col min="3857" max="4096" width="9.140625" style="1"/>
    <col min="4097" max="4097" width="5.140625" style="1" customWidth="1"/>
    <col min="4098" max="4098" width="50.140625" style="1" bestFit="1" customWidth="1"/>
    <col min="4099" max="4099" width="13.7109375" style="1" bestFit="1" customWidth="1"/>
    <col min="4100" max="4100" width="16.28515625" style="1" bestFit="1" customWidth="1"/>
    <col min="4101" max="4101" width="37" style="1" customWidth="1"/>
    <col min="4102" max="4102" width="18.5703125" style="1" bestFit="1" customWidth="1"/>
    <col min="4103" max="4103" width="13.140625" style="1" bestFit="1" customWidth="1"/>
    <col min="4104" max="4104" width="15.5703125" style="1" bestFit="1" customWidth="1"/>
    <col min="4105" max="4106" width="14.28515625" style="1" bestFit="1" customWidth="1"/>
    <col min="4107" max="4107" width="15.7109375" style="1" bestFit="1" customWidth="1"/>
    <col min="4108" max="4108" width="16" style="1" bestFit="1" customWidth="1"/>
    <col min="4109" max="4109" width="17.5703125" style="1" bestFit="1" customWidth="1"/>
    <col min="4110" max="4111" width="20" style="1" bestFit="1" customWidth="1"/>
    <col min="4112" max="4112" width="13.85546875" style="1" bestFit="1" customWidth="1"/>
    <col min="4113" max="4352" width="9.140625" style="1"/>
    <col min="4353" max="4353" width="5.140625" style="1" customWidth="1"/>
    <col min="4354" max="4354" width="50.140625" style="1" bestFit="1" customWidth="1"/>
    <col min="4355" max="4355" width="13.7109375" style="1" bestFit="1" customWidth="1"/>
    <col min="4356" max="4356" width="16.28515625" style="1" bestFit="1" customWidth="1"/>
    <col min="4357" max="4357" width="37" style="1" customWidth="1"/>
    <col min="4358" max="4358" width="18.5703125" style="1" bestFit="1" customWidth="1"/>
    <col min="4359" max="4359" width="13.140625" style="1" bestFit="1" customWidth="1"/>
    <col min="4360" max="4360" width="15.5703125" style="1" bestFit="1" customWidth="1"/>
    <col min="4361" max="4362" width="14.28515625" style="1" bestFit="1" customWidth="1"/>
    <col min="4363" max="4363" width="15.7109375" style="1" bestFit="1" customWidth="1"/>
    <col min="4364" max="4364" width="16" style="1" bestFit="1" customWidth="1"/>
    <col min="4365" max="4365" width="17.5703125" style="1" bestFit="1" customWidth="1"/>
    <col min="4366" max="4367" width="20" style="1" bestFit="1" customWidth="1"/>
    <col min="4368" max="4368" width="13.85546875" style="1" bestFit="1" customWidth="1"/>
    <col min="4369" max="4608" width="9.140625" style="1"/>
    <col min="4609" max="4609" width="5.140625" style="1" customWidth="1"/>
    <col min="4610" max="4610" width="50.140625" style="1" bestFit="1" customWidth="1"/>
    <col min="4611" max="4611" width="13.7109375" style="1" bestFit="1" customWidth="1"/>
    <col min="4612" max="4612" width="16.28515625" style="1" bestFit="1" customWidth="1"/>
    <col min="4613" max="4613" width="37" style="1" customWidth="1"/>
    <col min="4614" max="4614" width="18.5703125" style="1" bestFit="1" customWidth="1"/>
    <col min="4615" max="4615" width="13.140625" style="1" bestFit="1" customWidth="1"/>
    <col min="4616" max="4616" width="15.5703125" style="1" bestFit="1" customWidth="1"/>
    <col min="4617" max="4618" width="14.28515625" style="1" bestFit="1" customWidth="1"/>
    <col min="4619" max="4619" width="15.7109375" style="1" bestFit="1" customWidth="1"/>
    <col min="4620" max="4620" width="16" style="1" bestFit="1" customWidth="1"/>
    <col min="4621" max="4621" width="17.5703125" style="1" bestFit="1" customWidth="1"/>
    <col min="4622" max="4623" width="20" style="1" bestFit="1" customWidth="1"/>
    <col min="4624" max="4624" width="13.85546875" style="1" bestFit="1" customWidth="1"/>
    <col min="4625" max="4864" width="9.140625" style="1"/>
    <col min="4865" max="4865" width="5.140625" style="1" customWidth="1"/>
    <col min="4866" max="4866" width="50.140625" style="1" bestFit="1" customWidth="1"/>
    <col min="4867" max="4867" width="13.7109375" style="1" bestFit="1" customWidth="1"/>
    <col min="4868" max="4868" width="16.28515625" style="1" bestFit="1" customWidth="1"/>
    <col min="4869" max="4869" width="37" style="1" customWidth="1"/>
    <col min="4870" max="4870" width="18.5703125" style="1" bestFit="1" customWidth="1"/>
    <col min="4871" max="4871" width="13.140625" style="1" bestFit="1" customWidth="1"/>
    <col min="4872" max="4872" width="15.5703125" style="1" bestFit="1" customWidth="1"/>
    <col min="4873" max="4874" width="14.28515625" style="1" bestFit="1" customWidth="1"/>
    <col min="4875" max="4875" width="15.7109375" style="1" bestFit="1" customWidth="1"/>
    <col min="4876" max="4876" width="16" style="1" bestFit="1" customWidth="1"/>
    <col min="4877" max="4877" width="17.5703125" style="1" bestFit="1" customWidth="1"/>
    <col min="4878" max="4879" width="20" style="1" bestFit="1" customWidth="1"/>
    <col min="4880" max="4880" width="13.85546875" style="1" bestFit="1" customWidth="1"/>
    <col min="4881" max="5120" width="9.140625" style="1"/>
    <col min="5121" max="5121" width="5.140625" style="1" customWidth="1"/>
    <col min="5122" max="5122" width="50.140625" style="1" bestFit="1" customWidth="1"/>
    <col min="5123" max="5123" width="13.7109375" style="1" bestFit="1" customWidth="1"/>
    <col min="5124" max="5124" width="16.28515625" style="1" bestFit="1" customWidth="1"/>
    <col min="5125" max="5125" width="37" style="1" customWidth="1"/>
    <col min="5126" max="5126" width="18.5703125" style="1" bestFit="1" customWidth="1"/>
    <col min="5127" max="5127" width="13.140625" style="1" bestFit="1" customWidth="1"/>
    <col min="5128" max="5128" width="15.5703125" style="1" bestFit="1" customWidth="1"/>
    <col min="5129" max="5130" width="14.28515625" style="1" bestFit="1" customWidth="1"/>
    <col min="5131" max="5131" width="15.7109375" style="1" bestFit="1" customWidth="1"/>
    <col min="5132" max="5132" width="16" style="1" bestFit="1" customWidth="1"/>
    <col min="5133" max="5133" width="17.5703125" style="1" bestFit="1" customWidth="1"/>
    <col min="5134" max="5135" width="20" style="1" bestFit="1" customWidth="1"/>
    <col min="5136" max="5136" width="13.85546875" style="1" bestFit="1" customWidth="1"/>
    <col min="5137" max="5376" width="9.140625" style="1"/>
    <col min="5377" max="5377" width="5.140625" style="1" customWidth="1"/>
    <col min="5378" max="5378" width="50.140625" style="1" bestFit="1" customWidth="1"/>
    <col min="5379" max="5379" width="13.7109375" style="1" bestFit="1" customWidth="1"/>
    <col min="5380" max="5380" width="16.28515625" style="1" bestFit="1" customWidth="1"/>
    <col min="5381" max="5381" width="37" style="1" customWidth="1"/>
    <col min="5382" max="5382" width="18.5703125" style="1" bestFit="1" customWidth="1"/>
    <col min="5383" max="5383" width="13.140625" style="1" bestFit="1" customWidth="1"/>
    <col min="5384" max="5384" width="15.5703125" style="1" bestFit="1" customWidth="1"/>
    <col min="5385" max="5386" width="14.28515625" style="1" bestFit="1" customWidth="1"/>
    <col min="5387" max="5387" width="15.7109375" style="1" bestFit="1" customWidth="1"/>
    <col min="5388" max="5388" width="16" style="1" bestFit="1" customWidth="1"/>
    <col min="5389" max="5389" width="17.5703125" style="1" bestFit="1" customWidth="1"/>
    <col min="5390" max="5391" width="20" style="1" bestFit="1" customWidth="1"/>
    <col min="5392" max="5392" width="13.85546875" style="1" bestFit="1" customWidth="1"/>
    <col min="5393" max="5632" width="9.140625" style="1"/>
    <col min="5633" max="5633" width="5.140625" style="1" customWidth="1"/>
    <col min="5634" max="5634" width="50.140625" style="1" bestFit="1" customWidth="1"/>
    <col min="5635" max="5635" width="13.7109375" style="1" bestFit="1" customWidth="1"/>
    <col min="5636" max="5636" width="16.28515625" style="1" bestFit="1" customWidth="1"/>
    <col min="5637" max="5637" width="37" style="1" customWidth="1"/>
    <col min="5638" max="5638" width="18.5703125" style="1" bestFit="1" customWidth="1"/>
    <col min="5639" max="5639" width="13.140625" style="1" bestFit="1" customWidth="1"/>
    <col min="5640" max="5640" width="15.5703125" style="1" bestFit="1" customWidth="1"/>
    <col min="5641" max="5642" width="14.28515625" style="1" bestFit="1" customWidth="1"/>
    <col min="5643" max="5643" width="15.7109375" style="1" bestFit="1" customWidth="1"/>
    <col min="5644" max="5644" width="16" style="1" bestFit="1" customWidth="1"/>
    <col min="5645" max="5645" width="17.5703125" style="1" bestFit="1" customWidth="1"/>
    <col min="5646" max="5647" width="20" style="1" bestFit="1" customWidth="1"/>
    <col min="5648" max="5648" width="13.85546875" style="1" bestFit="1" customWidth="1"/>
    <col min="5649" max="5888" width="9.140625" style="1"/>
    <col min="5889" max="5889" width="5.140625" style="1" customWidth="1"/>
    <col min="5890" max="5890" width="50.140625" style="1" bestFit="1" customWidth="1"/>
    <col min="5891" max="5891" width="13.7109375" style="1" bestFit="1" customWidth="1"/>
    <col min="5892" max="5892" width="16.28515625" style="1" bestFit="1" customWidth="1"/>
    <col min="5893" max="5893" width="37" style="1" customWidth="1"/>
    <col min="5894" max="5894" width="18.5703125" style="1" bestFit="1" customWidth="1"/>
    <col min="5895" max="5895" width="13.140625" style="1" bestFit="1" customWidth="1"/>
    <col min="5896" max="5896" width="15.5703125" style="1" bestFit="1" customWidth="1"/>
    <col min="5897" max="5898" width="14.28515625" style="1" bestFit="1" customWidth="1"/>
    <col min="5899" max="5899" width="15.7109375" style="1" bestFit="1" customWidth="1"/>
    <col min="5900" max="5900" width="16" style="1" bestFit="1" customWidth="1"/>
    <col min="5901" max="5901" width="17.5703125" style="1" bestFit="1" customWidth="1"/>
    <col min="5902" max="5903" width="20" style="1" bestFit="1" customWidth="1"/>
    <col min="5904" max="5904" width="13.85546875" style="1" bestFit="1" customWidth="1"/>
    <col min="5905" max="6144" width="9.140625" style="1"/>
    <col min="6145" max="6145" width="5.140625" style="1" customWidth="1"/>
    <col min="6146" max="6146" width="50.140625" style="1" bestFit="1" customWidth="1"/>
    <col min="6147" max="6147" width="13.7109375" style="1" bestFit="1" customWidth="1"/>
    <col min="6148" max="6148" width="16.28515625" style="1" bestFit="1" customWidth="1"/>
    <col min="6149" max="6149" width="37" style="1" customWidth="1"/>
    <col min="6150" max="6150" width="18.5703125" style="1" bestFit="1" customWidth="1"/>
    <col min="6151" max="6151" width="13.140625" style="1" bestFit="1" customWidth="1"/>
    <col min="6152" max="6152" width="15.5703125" style="1" bestFit="1" customWidth="1"/>
    <col min="6153" max="6154" width="14.28515625" style="1" bestFit="1" customWidth="1"/>
    <col min="6155" max="6155" width="15.7109375" style="1" bestFit="1" customWidth="1"/>
    <col min="6156" max="6156" width="16" style="1" bestFit="1" customWidth="1"/>
    <col min="6157" max="6157" width="17.5703125" style="1" bestFit="1" customWidth="1"/>
    <col min="6158" max="6159" width="20" style="1" bestFit="1" customWidth="1"/>
    <col min="6160" max="6160" width="13.85546875" style="1" bestFit="1" customWidth="1"/>
    <col min="6161" max="6400" width="9.140625" style="1"/>
    <col min="6401" max="6401" width="5.140625" style="1" customWidth="1"/>
    <col min="6402" max="6402" width="50.140625" style="1" bestFit="1" customWidth="1"/>
    <col min="6403" max="6403" width="13.7109375" style="1" bestFit="1" customWidth="1"/>
    <col min="6404" max="6404" width="16.28515625" style="1" bestFit="1" customWidth="1"/>
    <col min="6405" max="6405" width="37" style="1" customWidth="1"/>
    <col min="6406" max="6406" width="18.5703125" style="1" bestFit="1" customWidth="1"/>
    <col min="6407" max="6407" width="13.140625" style="1" bestFit="1" customWidth="1"/>
    <col min="6408" max="6408" width="15.5703125" style="1" bestFit="1" customWidth="1"/>
    <col min="6409" max="6410" width="14.28515625" style="1" bestFit="1" customWidth="1"/>
    <col min="6411" max="6411" width="15.7109375" style="1" bestFit="1" customWidth="1"/>
    <col min="6412" max="6412" width="16" style="1" bestFit="1" customWidth="1"/>
    <col min="6413" max="6413" width="17.5703125" style="1" bestFit="1" customWidth="1"/>
    <col min="6414" max="6415" width="20" style="1" bestFit="1" customWidth="1"/>
    <col min="6416" max="6416" width="13.85546875" style="1" bestFit="1" customWidth="1"/>
    <col min="6417" max="6656" width="9.140625" style="1"/>
    <col min="6657" max="6657" width="5.140625" style="1" customWidth="1"/>
    <col min="6658" max="6658" width="50.140625" style="1" bestFit="1" customWidth="1"/>
    <col min="6659" max="6659" width="13.7109375" style="1" bestFit="1" customWidth="1"/>
    <col min="6660" max="6660" width="16.28515625" style="1" bestFit="1" customWidth="1"/>
    <col min="6661" max="6661" width="37" style="1" customWidth="1"/>
    <col min="6662" max="6662" width="18.5703125" style="1" bestFit="1" customWidth="1"/>
    <col min="6663" max="6663" width="13.140625" style="1" bestFit="1" customWidth="1"/>
    <col min="6664" max="6664" width="15.5703125" style="1" bestFit="1" customWidth="1"/>
    <col min="6665" max="6666" width="14.28515625" style="1" bestFit="1" customWidth="1"/>
    <col min="6667" max="6667" width="15.7109375" style="1" bestFit="1" customWidth="1"/>
    <col min="6668" max="6668" width="16" style="1" bestFit="1" customWidth="1"/>
    <col min="6669" max="6669" width="17.5703125" style="1" bestFit="1" customWidth="1"/>
    <col min="6670" max="6671" width="20" style="1" bestFit="1" customWidth="1"/>
    <col min="6672" max="6672" width="13.85546875" style="1" bestFit="1" customWidth="1"/>
    <col min="6673" max="6912" width="9.140625" style="1"/>
    <col min="6913" max="6913" width="5.140625" style="1" customWidth="1"/>
    <col min="6914" max="6914" width="50.140625" style="1" bestFit="1" customWidth="1"/>
    <col min="6915" max="6915" width="13.7109375" style="1" bestFit="1" customWidth="1"/>
    <col min="6916" max="6916" width="16.28515625" style="1" bestFit="1" customWidth="1"/>
    <col min="6917" max="6917" width="37" style="1" customWidth="1"/>
    <col min="6918" max="6918" width="18.5703125" style="1" bestFit="1" customWidth="1"/>
    <col min="6919" max="6919" width="13.140625" style="1" bestFit="1" customWidth="1"/>
    <col min="6920" max="6920" width="15.5703125" style="1" bestFit="1" customWidth="1"/>
    <col min="6921" max="6922" width="14.28515625" style="1" bestFit="1" customWidth="1"/>
    <col min="6923" max="6923" width="15.7109375" style="1" bestFit="1" customWidth="1"/>
    <col min="6924" max="6924" width="16" style="1" bestFit="1" customWidth="1"/>
    <col min="6925" max="6925" width="17.5703125" style="1" bestFit="1" customWidth="1"/>
    <col min="6926" max="6927" width="20" style="1" bestFit="1" customWidth="1"/>
    <col min="6928" max="6928" width="13.85546875" style="1" bestFit="1" customWidth="1"/>
    <col min="6929" max="7168" width="9.140625" style="1"/>
    <col min="7169" max="7169" width="5.140625" style="1" customWidth="1"/>
    <col min="7170" max="7170" width="50.140625" style="1" bestFit="1" customWidth="1"/>
    <col min="7171" max="7171" width="13.7109375" style="1" bestFit="1" customWidth="1"/>
    <col min="7172" max="7172" width="16.28515625" style="1" bestFit="1" customWidth="1"/>
    <col min="7173" max="7173" width="37" style="1" customWidth="1"/>
    <col min="7174" max="7174" width="18.5703125" style="1" bestFit="1" customWidth="1"/>
    <col min="7175" max="7175" width="13.140625" style="1" bestFit="1" customWidth="1"/>
    <col min="7176" max="7176" width="15.5703125" style="1" bestFit="1" customWidth="1"/>
    <col min="7177" max="7178" width="14.28515625" style="1" bestFit="1" customWidth="1"/>
    <col min="7179" max="7179" width="15.7109375" style="1" bestFit="1" customWidth="1"/>
    <col min="7180" max="7180" width="16" style="1" bestFit="1" customWidth="1"/>
    <col min="7181" max="7181" width="17.5703125" style="1" bestFit="1" customWidth="1"/>
    <col min="7182" max="7183" width="20" style="1" bestFit="1" customWidth="1"/>
    <col min="7184" max="7184" width="13.85546875" style="1" bestFit="1" customWidth="1"/>
    <col min="7185" max="7424" width="9.140625" style="1"/>
    <col min="7425" max="7425" width="5.140625" style="1" customWidth="1"/>
    <col min="7426" max="7426" width="50.140625" style="1" bestFit="1" customWidth="1"/>
    <col min="7427" max="7427" width="13.7109375" style="1" bestFit="1" customWidth="1"/>
    <col min="7428" max="7428" width="16.28515625" style="1" bestFit="1" customWidth="1"/>
    <col min="7429" max="7429" width="37" style="1" customWidth="1"/>
    <col min="7430" max="7430" width="18.5703125" style="1" bestFit="1" customWidth="1"/>
    <col min="7431" max="7431" width="13.140625" style="1" bestFit="1" customWidth="1"/>
    <col min="7432" max="7432" width="15.5703125" style="1" bestFit="1" customWidth="1"/>
    <col min="7433" max="7434" width="14.28515625" style="1" bestFit="1" customWidth="1"/>
    <col min="7435" max="7435" width="15.7109375" style="1" bestFit="1" customWidth="1"/>
    <col min="7436" max="7436" width="16" style="1" bestFit="1" customWidth="1"/>
    <col min="7437" max="7437" width="17.5703125" style="1" bestFit="1" customWidth="1"/>
    <col min="7438" max="7439" width="20" style="1" bestFit="1" customWidth="1"/>
    <col min="7440" max="7440" width="13.85546875" style="1" bestFit="1" customWidth="1"/>
    <col min="7441" max="7680" width="9.140625" style="1"/>
    <col min="7681" max="7681" width="5.140625" style="1" customWidth="1"/>
    <col min="7682" max="7682" width="50.140625" style="1" bestFit="1" customWidth="1"/>
    <col min="7683" max="7683" width="13.7109375" style="1" bestFit="1" customWidth="1"/>
    <col min="7684" max="7684" width="16.28515625" style="1" bestFit="1" customWidth="1"/>
    <col min="7685" max="7685" width="37" style="1" customWidth="1"/>
    <col min="7686" max="7686" width="18.5703125" style="1" bestFit="1" customWidth="1"/>
    <col min="7687" max="7687" width="13.140625" style="1" bestFit="1" customWidth="1"/>
    <col min="7688" max="7688" width="15.5703125" style="1" bestFit="1" customWidth="1"/>
    <col min="7689" max="7690" width="14.28515625" style="1" bestFit="1" customWidth="1"/>
    <col min="7691" max="7691" width="15.7109375" style="1" bestFit="1" customWidth="1"/>
    <col min="7692" max="7692" width="16" style="1" bestFit="1" customWidth="1"/>
    <col min="7693" max="7693" width="17.5703125" style="1" bestFit="1" customWidth="1"/>
    <col min="7694" max="7695" width="20" style="1" bestFit="1" customWidth="1"/>
    <col min="7696" max="7696" width="13.85546875" style="1" bestFit="1" customWidth="1"/>
    <col min="7697" max="7936" width="9.140625" style="1"/>
    <col min="7937" max="7937" width="5.140625" style="1" customWidth="1"/>
    <col min="7938" max="7938" width="50.140625" style="1" bestFit="1" customWidth="1"/>
    <col min="7939" max="7939" width="13.7109375" style="1" bestFit="1" customWidth="1"/>
    <col min="7940" max="7940" width="16.28515625" style="1" bestFit="1" customWidth="1"/>
    <col min="7941" max="7941" width="37" style="1" customWidth="1"/>
    <col min="7942" max="7942" width="18.5703125" style="1" bestFit="1" customWidth="1"/>
    <col min="7943" max="7943" width="13.140625" style="1" bestFit="1" customWidth="1"/>
    <col min="7944" max="7944" width="15.5703125" style="1" bestFit="1" customWidth="1"/>
    <col min="7945" max="7946" width="14.28515625" style="1" bestFit="1" customWidth="1"/>
    <col min="7947" max="7947" width="15.7109375" style="1" bestFit="1" customWidth="1"/>
    <col min="7948" max="7948" width="16" style="1" bestFit="1" customWidth="1"/>
    <col min="7949" max="7949" width="17.5703125" style="1" bestFit="1" customWidth="1"/>
    <col min="7950" max="7951" width="20" style="1" bestFit="1" customWidth="1"/>
    <col min="7952" max="7952" width="13.85546875" style="1" bestFit="1" customWidth="1"/>
    <col min="7953" max="8192" width="9.140625" style="1"/>
    <col min="8193" max="8193" width="5.140625" style="1" customWidth="1"/>
    <col min="8194" max="8194" width="50.140625" style="1" bestFit="1" customWidth="1"/>
    <col min="8195" max="8195" width="13.7109375" style="1" bestFit="1" customWidth="1"/>
    <col min="8196" max="8196" width="16.28515625" style="1" bestFit="1" customWidth="1"/>
    <col min="8197" max="8197" width="37" style="1" customWidth="1"/>
    <col min="8198" max="8198" width="18.5703125" style="1" bestFit="1" customWidth="1"/>
    <col min="8199" max="8199" width="13.140625" style="1" bestFit="1" customWidth="1"/>
    <col min="8200" max="8200" width="15.5703125" style="1" bestFit="1" customWidth="1"/>
    <col min="8201" max="8202" width="14.28515625" style="1" bestFit="1" customWidth="1"/>
    <col min="8203" max="8203" width="15.7109375" style="1" bestFit="1" customWidth="1"/>
    <col min="8204" max="8204" width="16" style="1" bestFit="1" customWidth="1"/>
    <col min="8205" max="8205" width="17.5703125" style="1" bestFit="1" customWidth="1"/>
    <col min="8206" max="8207" width="20" style="1" bestFit="1" customWidth="1"/>
    <col min="8208" max="8208" width="13.85546875" style="1" bestFit="1" customWidth="1"/>
    <col min="8209" max="8448" width="9.140625" style="1"/>
    <col min="8449" max="8449" width="5.140625" style="1" customWidth="1"/>
    <col min="8450" max="8450" width="50.140625" style="1" bestFit="1" customWidth="1"/>
    <col min="8451" max="8451" width="13.7109375" style="1" bestFit="1" customWidth="1"/>
    <col min="8452" max="8452" width="16.28515625" style="1" bestFit="1" customWidth="1"/>
    <col min="8453" max="8453" width="37" style="1" customWidth="1"/>
    <col min="8454" max="8454" width="18.5703125" style="1" bestFit="1" customWidth="1"/>
    <col min="8455" max="8455" width="13.140625" style="1" bestFit="1" customWidth="1"/>
    <col min="8456" max="8456" width="15.5703125" style="1" bestFit="1" customWidth="1"/>
    <col min="8457" max="8458" width="14.28515625" style="1" bestFit="1" customWidth="1"/>
    <col min="8459" max="8459" width="15.7109375" style="1" bestFit="1" customWidth="1"/>
    <col min="8460" max="8460" width="16" style="1" bestFit="1" customWidth="1"/>
    <col min="8461" max="8461" width="17.5703125" style="1" bestFit="1" customWidth="1"/>
    <col min="8462" max="8463" width="20" style="1" bestFit="1" customWidth="1"/>
    <col min="8464" max="8464" width="13.85546875" style="1" bestFit="1" customWidth="1"/>
    <col min="8465" max="8704" width="9.140625" style="1"/>
    <col min="8705" max="8705" width="5.140625" style="1" customWidth="1"/>
    <col min="8706" max="8706" width="50.140625" style="1" bestFit="1" customWidth="1"/>
    <col min="8707" max="8707" width="13.7109375" style="1" bestFit="1" customWidth="1"/>
    <col min="8708" max="8708" width="16.28515625" style="1" bestFit="1" customWidth="1"/>
    <col min="8709" max="8709" width="37" style="1" customWidth="1"/>
    <col min="8710" max="8710" width="18.5703125" style="1" bestFit="1" customWidth="1"/>
    <col min="8711" max="8711" width="13.140625" style="1" bestFit="1" customWidth="1"/>
    <col min="8712" max="8712" width="15.5703125" style="1" bestFit="1" customWidth="1"/>
    <col min="8713" max="8714" width="14.28515625" style="1" bestFit="1" customWidth="1"/>
    <col min="8715" max="8715" width="15.7109375" style="1" bestFit="1" customWidth="1"/>
    <col min="8716" max="8716" width="16" style="1" bestFit="1" customWidth="1"/>
    <col min="8717" max="8717" width="17.5703125" style="1" bestFit="1" customWidth="1"/>
    <col min="8718" max="8719" width="20" style="1" bestFit="1" customWidth="1"/>
    <col min="8720" max="8720" width="13.85546875" style="1" bestFit="1" customWidth="1"/>
    <col min="8721" max="8960" width="9.140625" style="1"/>
    <col min="8961" max="8961" width="5.140625" style="1" customWidth="1"/>
    <col min="8962" max="8962" width="50.140625" style="1" bestFit="1" customWidth="1"/>
    <col min="8963" max="8963" width="13.7109375" style="1" bestFit="1" customWidth="1"/>
    <col min="8964" max="8964" width="16.28515625" style="1" bestFit="1" customWidth="1"/>
    <col min="8965" max="8965" width="37" style="1" customWidth="1"/>
    <col min="8966" max="8966" width="18.5703125" style="1" bestFit="1" customWidth="1"/>
    <col min="8967" max="8967" width="13.140625" style="1" bestFit="1" customWidth="1"/>
    <col min="8968" max="8968" width="15.5703125" style="1" bestFit="1" customWidth="1"/>
    <col min="8969" max="8970" width="14.28515625" style="1" bestFit="1" customWidth="1"/>
    <col min="8971" max="8971" width="15.7109375" style="1" bestFit="1" customWidth="1"/>
    <col min="8972" max="8972" width="16" style="1" bestFit="1" customWidth="1"/>
    <col min="8973" max="8973" width="17.5703125" style="1" bestFit="1" customWidth="1"/>
    <col min="8974" max="8975" width="20" style="1" bestFit="1" customWidth="1"/>
    <col min="8976" max="8976" width="13.85546875" style="1" bestFit="1" customWidth="1"/>
    <col min="8977" max="9216" width="9.140625" style="1"/>
    <col min="9217" max="9217" width="5.140625" style="1" customWidth="1"/>
    <col min="9218" max="9218" width="50.140625" style="1" bestFit="1" customWidth="1"/>
    <col min="9219" max="9219" width="13.7109375" style="1" bestFit="1" customWidth="1"/>
    <col min="9220" max="9220" width="16.28515625" style="1" bestFit="1" customWidth="1"/>
    <col min="9221" max="9221" width="37" style="1" customWidth="1"/>
    <col min="9222" max="9222" width="18.5703125" style="1" bestFit="1" customWidth="1"/>
    <col min="9223" max="9223" width="13.140625" style="1" bestFit="1" customWidth="1"/>
    <col min="9224" max="9224" width="15.5703125" style="1" bestFit="1" customWidth="1"/>
    <col min="9225" max="9226" width="14.28515625" style="1" bestFit="1" customWidth="1"/>
    <col min="9227" max="9227" width="15.7109375" style="1" bestFit="1" customWidth="1"/>
    <col min="9228" max="9228" width="16" style="1" bestFit="1" customWidth="1"/>
    <col min="9229" max="9229" width="17.5703125" style="1" bestFit="1" customWidth="1"/>
    <col min="9230" max="9231" width="20" style="1" bestFit="1" customWidth="1"/>
    <col min="9232" max="9232" width="13.85546875" style="1" bestFit="1" customWidth="1"/>
    <col min="9233" max="9472" width="9.140625" style="1"/>
    <col min="9473" max="9473" width="5.140625" style="1" customWidth="1"/>
    <col min="9474" max="9474" width="50.140625" style="1" bestFit="1" customWidth="1"/>
    <col min="9475" max="9475" width="13.7109375" style="1" bestFit="1" customWidth="1"/>
    <col min="9476" max="9476" width="16.28515625" style="1" bestFit="1" customWidth="1"/>
    <col min="9477" max="9477" width="37" style="1" customWidth="1"/>
    <col min="9478" max="9478" width="18.5703125" style="1" bestFit="1" customWidth="1"/>
    <col min="9479" max="9479" width="13.140625" style="1" bestFit="1" customWidth="1"/>
    <col min="9480" max="9480" width="15.5703125" style="1" bestFit="1" customWidth="1"/>
    <col min="9481" max="9482" width="14.28515625" style="1" bestFit="1" customWidth="1"/>
    <col min="9483" max="9483" width="15.7109375" style="1" bestFit="1" customWidth="1"/>
    <col min="9484" max="9484" width="16" style="1" bestFit="1" customWidth="1"/>
    <col min="9485" max="9485" width="17.5703125" style="1" bestFit="1" customWidth="1"/>
    <col min="9486" max="9487" width="20" style="1" bestFit="1" customWidth="1"/>
    <col min="9488" max="9488" width="13.85546875" style="1" bestFit="1" customWidth="1"/>
    <col min="9489" max="9728" width="9.140625" style="1"/>
    <col min="9729" max="9729" width="5.140625" style="1" customWidth="1"/>
    <col min="9730" max="9730" width="50.140625" style="1" bestFit="1" customWidth="1"/>
    <col min="9731" max="9731" width="13.7109375" style="1" bestFit="1" customWidth="1"/>
    <col min="9732" max="9732" width="16.28515625" style="1" bestFit="1" customWidth="1"/>
    <col min="9733" max="9733" width="37" style="1" customWidth="1"/>
    <col min="9734" max="9734" width="18.5703125" style="1" bestFit="1" customWidth="1"/>
    <col min="9735" max="9735" width="13.140625" style="1" bestFit="1" customWidth="1"/>
    <col min="9736" max="9736" width="15.5703125" style="1" bestFit="1" customWidth="1"/>
    <col min="9737" max="9738" width="14.28515625" style="1" bestFit="1" customWidth="1"/>
    <col min="9739" max="9739" width="15.7109375" style="1" bestFit="1" customWidth="1"/>
    <col min="9740" max="9740" width="16" style="1" bestFit="1" customWidth="1"/>
    <col min="9741" max="9741" width="17.5703125" style="1" bestFit="1" customWidth="1"/>
    <col min="9742" max="9743" width="20" style="1" bestFit="1" customWidth="1"/>
    <col min="9744" max="9744" width="13.85546875" style="1" bestFit="1" customWidth="1"/>
    <col min="9745" max="9984" width="9.140625" style="1"/>
    <col min="9985" max="9985" width="5.140625" style="1" customWidth="1"/>
    <col min="9986" max="9986" width="50.140625" style="1" bestFit="1" customWidth="1"/>
    <col min="9987" max="9987" width="13.7109375" style="1" bestFit="1" customWidth="1"/>
    <col min="9988" max="9988" width="16.28515625" style="1" bestFit="1" customWidth="1"/>
    <col min="9989" max="9989" width="37" style="1" customWidth="1"/>
    <col min="9990" max="9990" width="18.5703125" style="1" bestFit="1" customWidth="1"/>
    <col min="9991" max="9991" width="13.140625" style="1" bestFit="1" customWidth="1"/>
    <col min="9992" max="9992" width="15.5703125" style="1" bestFit="1" customWidth="1"/>
    <col min="9993" max="9994" width="14.28515625" style="1" bestFit="1" customWidth="1"/>
    <col min="9995" max="9995" width="15.7109375" style="1" bestFit="1" customWidth="1"/>
    <col min="9996" max="9996" width="16" style="1" bestFit="1" customWidth="1"/>
    <col min="9997" max="9997" width="17.5703125" style="1" bestFit="1" customWidth="1"/>
    <col min="9998" max="9999" width="20" style="1" bestFit="1" customWidth="1"/>
    <col min="10000" max="10000" width="13.85546875" style="1" bestFit="1" customWidth="1"/>
    <col min="10001" max="10240" width="9.140625" style="1"/>
    <col min="10241" max="10241" width="5.140625" style="1" customWidth="1"/>
    <col min="10242" max="10242" width="50.140625" style="1" bestFit="1" customWidth="1"/>
    <col min="10243" max="10243" width="13.7109375" style="1" bestFit="1" customWidth="1"/>
    <col min="10244" max="10244" width="16.28515625" style="1" bestFit="1" customWidth="1"/>
    <col min="10245" max="10245" width="37" style="1" customWidth="1"/>
    <col min="10246" max="10246" width="18.5703125" style="1" bestFit="1" customWidth="1"/>
    <col min="10247" max="10247" width="13.140625" style="1" bestFit="1" customWidth="1"/>
    <col min="10248" max="10248" width="15.5703125" style="1" bestFit="1" customWidth="1"/>
    <col min="10249" max="10250" width="14.28515625" style="1" bestFit="1" customWidth="1"/>
    <col min="10251" max="10251" width="15.7109375" style="1" bestFit="1" customWidth="1"/>
    <col min="10252" max="10252" width="16" style="1" bestFit="1" customWidth="1"/>
    <col min="10253" max="10253" width="17.5703125" style="1" bestFit="1" customWidth="1"/>
    <col min="10254" max="10255" width="20" style="1" bestFit="1" customWidth="1"/>
    <col min="10256" max="10256" width="13.85546875" style="1" bestFit="1" customWidth="1"/>
    <col min="10257" max="10496" width="9.140625" style="1"/>
    <col min="10497" max="10497" width="5.140625" style="1" customWidth="1"/>
    <col min="10498" max="10498" width="50.140625" style="1" bestFit="1" customWidth="1"/>
    <col min="10499" max="10499" width="13.7109375" style="1" bestFit="1" customWidth="1"/>
    <col min="10500" max="10500" width="16.28515625" style="1" bestFit="1" customWidth="1"/>
    <col min="10501" max="10501" width="37" style="1" customWidth="1"/>
    <col min="10502" max="10502" width="18.5703125" style="1" bestFit="1" customWidth="1"/>
    <col min="10503" max="10503" width="13.140625" style="1" bestFit="1" customWidth="1"/>
    <col min="10504" max="10504" width="15.5703125" style="1" bestFit="1" customWidth="1"/>
    <col min="10505" max="10506" width="14.28515625" style="1" bestFit="1" customWidth="1"/>
    <col min="10507" max="10507" width="15.7109375" style="1" bestFit="1" customWidth="1"/>
    <col min="10508" max="10508" width="16" style="1" bestFit="1" customWidth="1"/>
    <col min="10509" max="10509" width="17.5703125" style="1" bestFit="1" customWidth="1"/>
    <col min="10510" max="10511" width="20" style="1" bestFit="1" customWidth="1"/>
    <col min="10512" max="10512" width="13.85546875" style="1" bestFit="1" customWidth="1"/>
    <col min="10513" max="10752" width="9.140625" style="1"/>
    <col min="10753" max="10753" width="5.140625" style="1" customWidth="1"/>
    <col min="10754" max="10754" width="50.140625" style="1" bestFit="1" customWidth="1"/>
    <col min="10755" max="10755" width="13.7109375" style="1" bestFit="1" customWidth="1"/>
    <col min="10756" max="10756" width="16.28515625" style="1" bestFit="1" customWidth="1"/>
    <col min="10757" max="10757" width="37" style="1" customWidth="1"/>
    <col min="10758" max="10758" width="18.5703125" style="1" bestFit="1" customWidth="1"/>
    <col min="10759" max="10759" width="13.140625" style="1" bestFit="1" customWidth="1"/>
    <col min="10760" max="10760" width="15.5703125" style="1" bestFit="1" customWidth="1"/>
    <col min="10761" max="10762" width="14.28515625" style="1" bestFit="1" customWidth="1"/>
    <col min="10763" max="10763" width="15.7109375" style="1" bestFit="1" customWidth="1"/>
    <col min="10764" max="10764" width="16" style="1" bestFit="1" customWidth="1"/>
    <col min="10765" max="10765" width="17.5703125" style="1" bestFit="1" customWidth="1"/>
    <col min="10766" max="10767" width="20" style="1" bestFit="1" customWidth="1"/>
    <col min="10768" max="10768" width="13.85546875" style="1" bestFit="1" customWidth="1"/>
    <col min="10769" max="11008" width="9.140625" style="1"/>
    <col min="11009" max="11009" width="5.140625" style="1" customWidth="1"/>
    <col min="11010" max="11010" width="50.140625" style="1" bestFit="1" customWidth="1"/>
    <col min="11011" max="11011" width="13.7109375" style="1" bestFit="1" customWidth="1"/>
    <col min="11012" max="11012" width="16.28515625" style="1" bestFit="1" customWidth="1"/>
    <col min="11013" max="11013" width="37" style="1" customWidth="1"/>
    <col min="11014" max="11014" width="18.5703125" style="1" bestFit="1" customWidth="1"/>
    <col min="11015" max="11015" width="13.140625" style="1" bestFit="1" customWidth="1"/>
    <col min="11016" max="11016" width="15.5703125" style="1" bestFit="1" customWidth="1"/>
    <col min="11017" max="11018" width="14.28515625" style="1" bestFit="1" customWidth="1"/>
    <col min="11019" max="11019" width="15.7109375" style="1" bestFit="1" customWidth="1"/>
    <col min="11020" max="11020" width="16" style="1" bestFit="1" customWidth="1"/>
    <col min="11021" max="11021" width="17.5703125" style="1" bestFit="1" customWidth="1"/>
    <col min="11022" max="11023" width="20" style="1" bestFit="1" customWidth="1"/>
    <col min="11024" max="11024" width="13.85546875" style="1" bestFit="1" customWidth="1"/>
    <col min="11025" max="11264" width="9.140625" style="1"/>
    <col min="11265" max="11265" width="5.140625" style="1" customWidth="1"/>
    <col min="11266" max="11266" width="50.140625" style="1" bestFit="1" customWidth="1"/>
    <col min="11267" max="11267" width="13.7109375" style="1" bestFit="1" customWidth="1"/>
    <col min="11268" max="11268" width="16.28515625" style="1" bestFit="1" customWidth="1"/>
    <col min="11269" max="11269" width="37" style="1" customWidth="1"/>
    <col min="11270" max="11270" width="18.5703125" style="1" bestFit="1" customWidth="1"/>
    <col min="11271" max="11271" width="13.140625" style="1" bestFit="1" customWidth="1"/>
    <col min="11272" max="11272" width="15.5703125" style="1" bestFit="1" customWidth="1"/>
    <col min="11273" max="11274" width="14.28515625" style="1" bestFit="1" customWidth="1"/>
    <col min="11275" max="11275" width="15.7109375" style="1" bestFit="1" customWidth="1"/>
    <col min="11276" max="11276" width="16" style="1" bestFit="1" customWidth="1"/>
    <col min="11277" max="11277" width="17.5703125" style="1" bestFit="1" customWidth="1"/>
    <col min="11278" max="11279" width="20" style="1" bestFit="1" customWidth="1"/>
    <col min="11280" max="11280" width="13.85546875" style="1" bestFit="1" customWidth="1"/>
    <col min="11281" max="11520" width="9.140625" style="1"/>
    <col min="11521" max="11521" width="5.140625" style="1" customWidth="1"/>
    <col min="11522" max="11522" width="50.140625" style="1" bestFit="1" customWidth="1"/>
    <col min="11523" max="11523" width="13.7109375" style="1" bestFit="1" customWidth="1"/>
    <col min="11524" max="11524" width="16.28515625" style="1" bestFit="1" customWidth="1"/>
    <col min="11525" max="11525" width="37" style="1" customWidth="1"/>
    <col min="11526" max="11526" width="18.5703125" style="1" bestFit="1" customWidth="1"/>
    <col min="11527" max="11527" width="13.140625" style="1" bestFit="1" customWidth="1"/>
    <col min="11528" max="11528" width="15.5703125" style="1" bestFit="1" customWidth="1"/>
    <col min="11529" max="11530" width="14.28515625" style="1" bestFit="1" customWidth="1"/>
    <col min="11531" max="11531" width="15.7109375" style="1" bestFit="1" customWidth="1"/>
    <col min="11532" max="11532" width="16" style="1" bestFit="1" customWidth="1"/>
    <col min="11533" max="11533" width="17.5703125" style="1" bestFit="1" customWidth="1"/>
    <col min="11534" max="11535" width="20" style="1" bestFit="1" customWidth="1"/>
    <col min="11536" max="11536" width="13.85546875" style="1" bestFit="1" customWidth="1"/>
    <col min="11537" max="11776" width="9.140625" style="1"/>
    <col min="11777" max="11777" width="5.140625" style="1" customWidth="1"/>
    <col min="11778" max="11778" width="50.140625" style="1" bestFit="1" customWidth="1"/>
    <col min="11779" max="11779" width="13.7109375" style="1" bestFit="1" customWidth="1"/>
    <col min="11780" max="11780" width="16.28515625" style="1" bestFit="1" customWidth="1"/>
    <col min="11781" max="11781" width="37" style="1" customWidth="1"/>
    <col min="11782" max="11782" width="18.5703125" style="1" bestFit="1" customWidth="1"/>
    <col min="11783" max="11783" width="13.140625" style="1" bestFit="1" customWidth="1"/>
    <col min="11784" max="11784" width="15.5703125" style="1" bestFit="1" customWidth="1"/>
    <col min="11785" max="11786" width="14.28515625" style="1" bestFit="1" customWidth="1"/>
    <col min="11787" max="11787" width="15.7109375" style="1" bestFit="1" customWidth="1"/>
    <col min="11788" max="11788" width="16" style="1" bestFit="1" customWidth="1"/>
    <col min="11789" max="11789" width="17.5703125" style="1" bestFit="1" customWidth="1"/>
    <col min="11790" max="11791" width="20" style="1" bestFit="1" customWidth="1"/>
    <col min="11792" max="11792" width="13.85546875" style="1" bestFit="1" customWidth="1"/>
    <col min="11793" max="12032" width="9.140625" style="1"/>
    <col min="12033" max="12033" width="5.140625" style="1" customWidth="1"/>
    <col min="12034" max="12034" width="50.140625" style="1" bestFit="1" customWidth="1"/>
    <col min="12035" max="12035" width="13.7109375" style="1" bestFit="1" customWidth="1"/>
    <col min="12036" max="12036" width="16.28515625" style="1" bestFit="1" customWidth="1"/>
    <col min="12037" max="12037" width="37" style="1" customWidth="1"/>
    <col min="12038" max="12038" width="18.5703125" style="1" bestFit="1" customWidth="1"/>
    <col min="12039" max="12039" width="13.140625" style="1" bestFit="1" customWidth="1"/>
    <col min="12040" max="12040" width="15.5703125" style="1" bestFit="1" customWidth="1"/>
    <col min="12041" max="12042" width="14.28515625" style="1" bestFit="1" customWidth="1"/>
    <col min="12043" max="12043" width="15.7109375" style="1" bestFit="1" customWidth="1"/>
    <col min="12044" max="12044" width="16" style="1" bestFit="1" customWidth="1"/>
    <col min="12045" max="12045" width="17.5703125" style="1" bestFit="1" customWidth="1"/>
    <col min="12046" max="12047" width="20" style="1" bestFit="1" customWidth="1"/>
    <col min="12048" max="12048" width="13.85546875" style="1" bestFit="1" customWidth="1"/>
    <col min="12049" max="12288" width="9.140625" style="1"/>
    <col min="12289" max="12289" width="5.140625" style="1" customWidth="1"/>
    <col min="12290" max="12290" width="50.140625" style="1" bestFit="1" customWidth="1"/>
    <col min="12291" max="12291" width="13.7109375" style="1" bestFit="1" customWidth="1"/>
    <col min="12292" max="12292" width="16.28515625" style="1" bestFit="1" customWidth="1"/>
    <col min="12293" max="12293" width="37" style="1" customWidth="1"/>
    <col min="12294" max="12294" width="18.5703125" style="1" bestFit="1" customWidth="1"/>
    <col min="12295" max="12295" width="13.140625" style="1" bestFit="1" customWidth="1"/>
    <col min="12296" max="12296" width="15.5703125" style="1" bestFit="1" customWidth="1"/>
    <col min="12297" max="12298" width="14.28515625" style="1" bestFit="1" customWidth="1"/>
    <col min="12299" max="12299" width="15.7109375" style="1" bestFit="1" customWidth="1"/>
    <col min="12300" max="12300" width="16" style="1" bestFit="1" customWidth="1"/>
    <col min="12301" max="12301" width="17.5703125" style="1" bestFit="1" customWidth="1"/>
    <col min="12302" max="12303" width="20" style="1" bestFit="1" customWidth="1"/>
    <col min="12304" max="12304" width="13.85546875" style="1" bestFit="1" customWidth="1"/>
    <col min="12305" max="12544" width="9.140625" style="1"/>
    <col min="12545" max="12545" width="5.140625" style="1" customWidth="1"/>
    <col min="12546" max="12546" width="50.140625" style="1" bestFit="1" customWidth="1"/>
    <col min="12547" max="12547" width="13.7109375" style="1" bestFit="1" customWidth="1"/>
    <col min="12548" max="12548" width="16.28515625" style="1" bestFit="1" customWidth="1"/>
    <col min="12549" max="12549" width="37" style="1" customWidth="1"/>
    <col min="12550" max="12550" width="18.5703125" style="1" bestFit="1" customWidth="1"/>
    <col min="12551" max="12551" width="13.140625" style="1" bestFit="1" customWidth="1"/>
    <col min="12552" max="12552" width="15.5703125" style="1" bestFit="1" customWidth="1"/>
    <col min="12553" max="12554" width="14.28515625" style="1" bestFit="1" customWidth="1"/>
    <col min="12555" max="12555" width="15.7109375" style="1" bestFit="1" customWidth="1"/>
    <col min="12556" max="12556" width="16" style="1" bestFit="1" customWidth="1"/>
    <col min="12557" max="12557" width="17.5703125" style="1" bestFit="1" customWidth="1"/>
    <col min="12558" max="12559" width="20" style="1" bestFit="1" customWidth="1"/>
    <col min="12560" max="12560" width="13.85546875" style="1" bestFit="1" customWidth="1"/>
    <col min="12561" max="12800" width="9.140625" style="1"/>
    <col min="12801" max="12801" width="5.140625" style="1" customWidth="1"/>
    <col min="12802" max="12802" width="50.140625" style="1" bestFit="1" customWidth="1"/>
    <col min="12803" max="12803" width="13.7109375" style="1" bestFit="1" customWidth="1"/>
    <col min="12804" max="12804" width="16.28515625" style="1" bestFit="1" customWidth="1"/>
    <col min="12805" max="12805" width="37" style="1" customWidth="1"/>
    <col min="12806" max="12806" width="18.5703125" style="1" bestFit="1" customWidth="1"/>
    <col min="12807" max="12807" width="13.140625" style="1" bestFit="1" customWidth="1"/>
    <col min="12808" max="12808" width="15.5703125" style="1" bestFit="1" customWidth="1"/>
    <col min="12809" max="12810" width="14.28515625" style="1" bestFit="1" customWidth="1"/>
    <col min="12811" max="12811" width="15.7109375" style="1" bestFit="1" customWidth="1"/>
    <col min="12812" max="12812" width="16" style="1" bestFit="1" customWidth="1"/>
    <col min="12813" max="12813" width="17.5703125" style="1" bestFit="1" customWidth="1"/>
    <col min="12814" max="12815" width="20" style="1" bestFit="1" customWidth="1"/>
    <col min="12816" max="12816" width="13.85546875" style="1" bestFit="1" customWidth="1"/>
    <col min="12817" max="13056" width="9.140625" style="1"/>
    <col min="13057" max="13057" width="5.140625" style="1" customWidth="1"/>
    <col min="13058" max="13058" width="50.140625" style="1" bestFit="1" customWidth="1"/>
    <col min="13059" max="13059" width="13.7109375" style="1" bestFit="1" customWidth="1"/>
    <col min="13060" max="13060" width="16.28515625" style="1" bestFit="1" customWidth="1"/>
    <col min="13061" max="13061" width="37" style="1" customWidth="1"/>
    <col min="13062" max="13062" width="18.5703125" style="1" bestFit="1" customWidth="1"/>
    <col min="13063" max="13063" width="13.140625" style="1" bestFit="1" customWidth="1"/>
    <col min="13064" max="13064" width="15.5703125" style="1" bestFit="1" customWidth="1"/>
    <col min="13065" max="13066" width="14.28515625" style="1" bestFit="1" customWidth="1"/>
    <col min="13067" max="13067" width="15.7109375" style="1" bestFit="1" customWidth="1"/>
    <col min="13068" max="13068" width="16" style="1" bestFit="1" customWidth="1"/>
    <col min="13069" max="13069" width="17.5703125" style="1" bestFit="1" customWidth="1"/>
    <col min="13070" max="13071" width="20" style="1" bestFit="1" customWidth="1"/>
    <col min="13072" max="13072" width="13.85546875" style="1" bestFit="1" customWidth="1"/>
    <col min="13073" max="13312" width="9.140625" style="1"/>
    <col min="13313" max="13313" width="5.140625" style="1" customWidth="1"/>
    <col min="13314" max="13314" width="50.140625" style="1" bestFit="1" customWidth="1"/>
    <col min="13315" max="13315" width="13.7109375" style="1" bestFit="1" customWidth="1"/>
    <col min="13316" max="13316" width="16.28515625" style="1" bestFit="1" customWidth="1"/>
    <col min="13317" max="13317" width="37" style="1" customWidth="1"/>
    <col min="13318" max="13318" width="18.5703125" style="1" bestFit="1" customWidth="1"/>
    <col min="13319" max="13319" width="13.140625" style="1" bestFit="1" customWidth="1"/>
    <col min="13320" max="13320" width="15.5703125" style="1" bestFit="1" customWidth="1"/>
    <col min="13321" max="13322" width="14.28515625" style="1" bestFit="1" customWidth="1"/>
    <col min="13323" max="13323" width="15.7109375" style="1" bestFit="1" customWidth="1"/>
    <col min="13324" max="13324" width="16" style="1" bestFit="1" customWidth="1"/>
    <col min="13325" max="13325" width="17.5703125" style="1" bestFit="1" customWidth="1"/>
    <col min="13326" max="13327" width="20" style="1" bestFit="1" customWidth="1"/>
    <col min="13328" max="13328" width="13.85546875" style="1" bestFit="1" customWidth="1"/>
    <col min="13329" max="13568" width="9.140625" style="1"/>
    <col min="13569" max="13569" width="5.140625" style="1" customWidth="1"/>
    <col min="13570" max="13570" width="50.140625" style="1" bestFit="1" customWidth="1"/>
    <col min="13571" max="13571" width="13.7109375" style="1" bestFit="1" customWidth="1"/>
    <col min="13572" max="13572" width="16.28515625" style="1" bestFit="1" customWidth="1"/>
    <col min="13573" max="13573" width="37" style="1" customWidth="1"/>
    <col min="13574" max="13574" width="18.5703125" style="1" bestFit="1" customWidth="1"/>
    <col min="13575" max="13575" width="13.140625" style="1" bestFit="1" customWidth="1"/>
    <col min="13576" max="13576" width="15.5703125" style="1" bestFit="1" customWidth="1"/>
    <col min="13577" max="13578" width="14.28515625" style="1" bestFit="1" customWidth="1"/>
    <col min="13579" max="13579" width="15.7109375" style="1" bestFit="1" customWidth="1"/>
    <col min="13580" max="13580" width="16" style="1" bestFit="1" customWidth="1"/>
    <col min="13581" max="13581" width="17.5703125" style="1" bestFit="1" customWidth="1"/>
    <col min="13582" max="13583" width="20" style="1" bestFit="1" customWidth="1"/>
    <col min="13584" max="13584" width="13.85546875" style="1" bestFit="1" customWidth="1"/>
    <col min="13585" max="13824" width="9.140625" style="1"/>
    <col min="13825" max="13825" width="5.140625" style="1" customWidth="1"/>
    <col min="13826" max="13826" width="50.140625" style="1" bestFit="1" customWidth="1"/>
    <col min="13827" max="13827" width="13.7109375" style="1" bestFit="1" customWidth="1"/>
    <col min="13828" max="13828" width="16.28515625" style="1" bestFit="1" customWidth="1"/>
    <col min="13829" max="13829" width="37" style="1" customWidth="1"/>
    <col min="13830" max="13830" width="18.5703125" style="1" bestFit="1" customWidth="1"/>
    <col min="13831" max="13831" width="13.140625" style="1" bestFit="1" customWidth="1"/>
    <col min="13832" max="13832" width="15.5703125" style="1" bestFit="1" customWidth="1"/>
    <col min="13833" max="13834" width="14.28515625" style="1" bestFit="1" customWidth="1"/>
    <col min="13835" max="13835" width="15.7109375" style="1" bestFit="1" customWidth="1"/>
    <col min="13836" max="13836" width="16" style="1" bestFit="1" customWidth="1"/>
    <col min="13837" max="13837" width="17.5703125" style="1" bestFit="1" customWidth="1"/>
    <col min="13838" max="13839" width="20" style="1" bestFit="1" customWidth="1"/>
    <col min="13840" max="13840" width="13.85546875" style="1" bestFit="1" customWidth="1"/>
    <col min="13841" max="14080" width="9.140625" style="1"/>
    <col min="14081" max="14081" width="5.140625" style="1" customWidth="1"/>
    <col min="14082" max="14082" width="50.140625" style="1" bestFit="1" customWidth="1"/>
    <col min="14083" max="14083" width="13.7109375" style="1" bestFit="1" customWidth="1"/>
    <col min="14084" max="14084" width="16.28515625" style="1" bestFit="1" customWidth="1"/>
    <col min="14085" max="14085" width="37" style="1" customWidth="1"/>
    <col min="14086" max="14086" width="18.5703125" style="1" bestFit="1" customWidth="1"/>
    <col min="14087" max="14087" width="13.140625" style="1" bestFit="1" customWidth="1"/>
    <col min="14088" max="14088" width="15.5703125" style="1" bestFit="1" customWidth="1"/>
    <col min="14089" max="14090" width="14.28515625" style="1" bestFit="1" customWidth="1"/>
    <col min="14091" max="14091" width="15.7109375" style="1" bestFit="1" customWidth="1"/>
    <col min="14092" max="14092" width="16" style="1" bestFit="1" customWidth="1"/>
    <col min="14093" max="14093" width="17.5703125" style="1" bestFit="1" customWidth="1"/>
    <col min="14094" max="14095" width="20" style="1" bestFit="1" customWidth="1"/>
    <col min="14096" max="14096" width="13.85546875" style="1" bestFit="1" customWidth="1"/>
    <col min="14097" max="14336" width="9.140625" style="1"/>
    <col min="14337" max="14337" width="5.140625" style="1" customWidth="1"/>
    <col min="14338" max="14338" width="50.140625" style="1" bestFit="1" customWidth="1"/>
    <col min="14339" max="14339" width="13.7109375" style="1" bestFit="1" customWidth="1"/>
    <col min="14340" max="14340" width="16.28515625" style="1" bestFit="1" customWidth="1"/>
    <col min="14341" max="14341" width="37" style="1" customWidth="1"/>
    <col min="14342" max="14342" width="18.5703125" style="1" bestFit="1" customWidth="1"/>
    <col min="14343" max="14343" width="13.140625" style="1" bestFit="1" customWidth="1"/>
    <col min="14344" max="14344" width="15.5703125" style="1" bestFit="1" customWidth="1"/>
    <col min="14345" max="14346" width="14.28515625" style="1" bestFit="1" customWidth="1"/>
    <col min="14347" max="14347" width="15.7109375" style="1" bestFit="1" customWidth="1"/>
    <col min="14348" max="14348" width="16" style="1" bestFit="1" customWidth="1"/>
    <col min="14349" max="14349" width="17.5703125" style="1" bestFit="1" customWidth="1"/>
    <col min="14350" max="14351" width="20" style="1" bestFit="1" customWidth="1"/>
    <col min="14352" max="14352" width="13.85546875" style="1" bestFit="1" customWidth="1"/>
    <col min="14353" max="14592" width="9.140625" style="1"/>
    <col min="14593" max="14593" width="5.140625" style="1" customWidth="1"/>
    <col min="14594" max="14594" width="50.140625" style="1" bestFit="1" customWidth="1"/>
    <col min="14595" max="14595" width="13.7109375" style="1" bestFit="1" customWidth="1"/>
    <col min="14596" max="14596" width="16.28515625" style="1" bestFit="1" customWidth="1"/>
    <col min="14597" max="14597" width="37" style="1" customWidth="1"/>
    <col min="14598" max="14598" width="18.5703125" style="1" bestFit="1" customWidth="1"/>
    <col min="14599" max="14599" width="13.140625" style="1" bestFit="1" customWidth="1"/>
    <col min="14600" max="14600" width="15.5703125" style="1" bestFit="1" customWidth="1"/>
    <col min="14601" max="14602" width="14.28515625" style="1" bestFit="1" customWidth="1"/>
    <col min="14603" max="14603" width="15.7109375" style="1" bestFit="1" customWidth="1"/>
    <col min="14604" max="14604" width="16" style="1" bestFit="1" customWidth="1"/>
    <col min="14605" max="14605" width="17.5703125" style="1" bestFit="1" customWidth="1"/>
    <col min="14606" max="14607" width="20" style="1" bestFit="1" customWidth="1"/>
    <col min="14608" max="14608" width="13.85546875" style="1" bestFit="1" customWidth="1"/>
    <col min="14609" max="14848" width="9.140625" style="1"/>
    <col min="14849" max="14849" width="5.140625" style="1" customWidth="1"/>
    <col min="14850" max="14850" width="50.140625" style="1" bestFit="1" customWidth="1"/>
    <col min="14851" max="14851" width="13.7109375" style="1" bestFit="1" customWidth="1"/>
    <col min="14852" max="14852" width="16.28515625" style="1" bestFit="1" customWidth="1"/>
    <col min="14853" max="14853" width="37" style="1" customWidth="1"/>
    <col min="14854" max="14854" width="18.5703125" style="1" bestFit="1" customWidth="1"/>
    <col min="14855" max="14855" width="13.140625" style="1" bestFit="1" customWidth="1"/>
    <col min="14856" max="14856" width="15.5703125" style="1" bestFit="1" customWidth="1"/>
    <col min="14857" max="14858" width="14.28515625" style="1" bestFit="1" customWidth="1"/>
    <col min="14859" max="14859" width="15.7109375" style="1" bestFit="1" customWidth="1"/>
    <col min="14860" max="14860" width="16" style="1" bestFit="1" customWidth="1"/>
    <col min="14861" max="14861" width="17.5703125" style="1" bestFit="1" customWidth="1"/>
    <col min="14862" max="14863" width="20" style="1" bestFit="1" customWidth="1"/>
    <col min="14864" max="14864" width="13.85546875" style="1" bestFit="1" customWidth="1"/>
    <col min="14865" max="15104" width="9.140625" style="1"/>
    <col min="15105" max="15105" width="5.140625" style="1" customWidth="1"/>
    <col min="15106" max="15106" width="50.140625" style="1" bestFit="1" customWidth="1"/>
    <col min="15107" max="15107" width="13.7109375" style="1" bestFit="1" customWidth="1"/>
    <col min="15108" max="15108" width="16.28515625" style="1" bestFit="1" customWidth="1"/>
    <col min="15109" max="15109" width="37" style="1" customWidth="1"/>
    <col min="15110" max="15110" width="18.5703125" style="1" bestFit="1" customWidth="1"/>
    <col min="15111" max="15111" width="13.140625" style="1" bestFit="1" customWidth="1"/>
    <col min="15112" max="15112" width="15.5703125" style="1" bestFit="1" customWidth="1"/>
    <col min="15113" max="15114" width="14.28515625" style="1" bestFit="1" customWidth="1"/>
    <col min="15115" max="15115" width="15.7109375" style="1" bestFit="1" customWidth="1"/>
    <col min="15116" max="15116" width="16" style="1" bestFit="1" customWidth="1"/>
    <col min="15117" max="15117" width="17.5703125" style="1" bestFit="1" customWidth="1"/>
    <col min="15118" max="15119" width="20" style="1" bestFit="1" customWidth="1"/>
    <col min="15120" max="15120" width="13.85546875" style="1" bestFit="1" customWidth="1"/>
    <col min="15121" max="15360" width="9.140625" style="1"/>
    <col min="15361" max="15361" width="5.140625" style="1" customWidth="1"/>
    <col min="15362" max="15362" width="50.140625" style="1" bestFit="1" customWidth="1"/>
    <col min="15363" max="15363" width="13.7109375" style="1" bestFit="1" customWidth="1"/>
    <col min="15364" max="15364" width="16.28515625" style="1" bestFit="1" customWidth="1"/>
    <col min="15365" max="15365" width="37" style="1" customWidth="1"/>
    <col min="15366" max="15366" width="18.5703125" style="1" bestFit="1" customWidth="1"/>
    <col min="15367" max="15367" width="13.140625" style="1" bestFit="1" customWidth="1"/>
    <col min="15368" max="15368" width="15.5703125" style="1" bestFit="1" customWidth="1"/>
    <col min="15369" max="15370" width="14.28515625" style="1" bestFit="1" customWidth="1"/>
    <col min="15371" max="15371" width="15.7109375" style="1" bestFit="1" customWidth="1"/>
    <col min="15372" max="15372" width="16" style="1" bestFit="1" customWidth="1"/>
    <col min="15373" max="15373" width="17.5703125" style="1" bestFit="1" customWidth="1"/>
    <col min="15374" max="15375" width="20" style="1" bestFit="1" customWidth="1"/>
    <col min="15376" max="15376" width="13.85546875" style="1" bestFit="1" customWidth="1"/>
    <col min="15377" max="15616" width="9.140625" style="1"/>
    <col min="15617" max="15617" width="5.140625" style="1" customWidth="1"/>
    <col min="15618" max="15618" width="50.140625" style="1" bestFit="1" customWidth="1"/>
    <col min="15619" max="15619" width="13.7109375" style="1" bestFit="1" customWidth="1"/>
    <col min="15620" max="15620" width="16.28515625" style="1" bestFit="1" customWidth="1"/>
    <col min="15621" max="15621" width="37" style="1" customWidth="1"/>
    <col min="15622" max="15622" width="18.5703125" style="1" bestFit="1" customWidth="1"/>
    <col min="15623" max="15623" width="13.140625" style="1" bestFit="1" customWidth="1"/>
    <col min="15624" max="15624" width="15.5703125" style="1" bestFit="1" customWidth="1"/>
    <col min="15625" max="15626" width="14.28515625" style="1" bestFit="1" customWidth="1"/>
    <col min="15627" max="15627" width="15.7109375" style="1" bestFit="1" customWidth="1"/>
    <col min="15628" max="15628" width="16" style="1" bestFit="1" customWidth="1"/>
    <col min="15629" max="15629" width="17.5703125" style="1" bestFit="1" customWidth="1"/>
    <col min="15630" max="15631" width="20" style="1" bestFit="1" customWidth="1"/>
    <col min="15632" max="15632" width="13.85546875" style="1" bestFit="1" customWidth="1"/>
    <col min="15633" max="15872" width="9.140625" style="1"/>
    <col min="15873" max="15873" width="5.140625" style="1" customWidth="1"/>
    <col min="15874" max="15874" width="50.140625" style="1" bestFit="1" customWidth="1"/>
    <col min="15875" max="15875" width="13.7109375" style="1" bestFit="1" customWidth="1"/>
    <col min="15876" max="15876" width="16.28515625" style="1" bestFit="1" customWidth="1"/>
    <col min="15877" max="15877" width="37" style="1" customWidth="1"/>
    <col min="15878" max="15878" width="18.5703125" style="1" bestFit="1" customWidth="1"/>
    <col min="15879" max="15879" width="13.140625" style="1" bestFit="1" customWidth="1"/>
    <col min="15880" max="15880" width="15.5703125" style="1" bestFit="1" customWidth="1"/>
    <col min="15881" max="15882" width="14.28515625" style="1" bestFit="1" customWidth="1"/>
    <col min="15883" max="15883" width="15.7109375" style="1" bestFit="1" customWidth="1"/>
    <col min="15884" max="15884" width="16" style="1" bestFit="1" customWidth="1"/>
    <col min="15885" max="15885" width="17.5703125" style="1" bestFit="1" customWidth="1"/>
    <col min="15886" max="15887" width="20" style="1" bestFit="1" customWidth="1"/>
    <col min="15888" max="15888" width="13.85546875" style="1" bestFit="1" customWidth="1"/>
    <col min="15889" max="16128" width="9.140625" style="1"/>
    <col min="16129" max="16129" width="5.140625" style="1" customWidth="1"/>
    <col min="16130" max="16130" width="50.140625" style="1" bestFit="1" customWidth="1"/>
    <col min="16131" max="16131" width="13.7109375" style="1" bestFit="1" customWidth="1"/>
    <col min="16132" max="16132" width="16.28515625" style="1" bestFit="1" customWidth="1"/>
    <col min="16133" max="16133" width="37" style="1" customWidth="1"/>
    <col min="16134" max="16134" width="18.5703125" style="1" bestFit="1" customWidth="1"/>
    <col min="16135" max="16135" width="13.140625" style="1" bestFit="1" customWidth="1"/>
    <col min="16136" max="16136" width="15.5703125" style="1" bestFit="1" customWidth="1"/>
    <col min="16137" max="16138" width="14.28515625" style="1" bestFit="1" customWidth="1"/>
    <col min="16139" max="16139" width="15.7109375" style="1" bestFit="1" customWidth="1"/>
    <col min="16140" max="16140" width="16" style="1" bestFit="1" customWidth="1"/>
    <col min="16141" max="16141" width="17.5703125" style="1" bestFit="1" customWidth="1"/>
    <col min="16142" max="16143" width="20" style="1" bestFit="1" customWidth="1"/>
    <col min="16144" max="16144" width="13.85546875" style="1" bestFit="1" customWidth="1"/>
    <col min="16145" max="16384" width="9.140625" style="1"/>
  </cols>
  <sheetData>
    <row r="3" spans="1:19" x14ac:dyDescent="0.25">
      <c r="A3" s="1" t="s">
        <v>0</v>
      </c>
      <c r="F3" s="26">
        <f>+'03.08.2018'!F3+3</f>
        <v>43318</v>
      </c>
    </row>
    <row r="4" spans="1:19" x14ac:dyDescent="0.25">
      <c r="G4" s="23"/>
    </row>
    <row r="5" spans="1:19" x14ac:dyDescent="0.25">
      <c r="A5" s="3" t="s">
        <v>1</v>
      </c>
      <c r="B5" s="3" t="s">
        <v>2</v>
      </c>
      <c r="C5" s="3" t="s">
        <v>3</v>
      </c>
      <c r="D5" s="4" t="s">
        <v>4</v>
      </c>
      <c r="E5" s="29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9" s="2" customFormat="1" x14ac:dyDescent="0.25">
      <c r="A6" s="4">
        <v>1</v>
      </c>
      <c r="B6" s="6" t="s">
        <v>69</v>
      </c>
      <c r="C6" s="6" t="s">
        <v>70</v>
      </c>
      <c r="D6" s="6" t="s">
        <v>17</v>
      </c>
      <c r="E6" s="6" t="s">
        <v>20</v>
      </c>
      <c r="F6" s="28">
        <v>43339</v>
      </c>
      <c r="G6" s="25">
        <f t="shared" ref="G6:G7" si="0">+F6-$F$3</f>
        <v>21</v>
      </c>
      <c r="H6" s="7" t="s">
        <v>40</v>
      </c>
      <c r="I6" s="28">
        <v>43315</v>
      </c>
      <c r="J6" s="28">
        <v>43315</v>
      </c>
      <c r="K6" s="28">
        <v>43318</v>
      </c>
      <c r="L6" s="8">
        <v>2500000</v>
      </c>
      <c r="M6" s="9">
        <v>249015000</v>
      </c>
      <c r="N6" s="10">
        <v>99.616</v>
      </c>
      <c r="O6" s="14">
        <v>6.7000000000000004E-2</v>
      </c>
      <c r="P6" s="24" t="s">
        <v>19</v>
      </c>
      <c r="Q6" s="12"/>
    </row>
    <row r="7" spans="1:19" s="2" customFormat="1" x14ac:dyDescent="0.25">
      <c r="A7" s="4">
        <v>2</v>
      </c>
      <c r="B7" s="6" t="s">
        <v>54</v>
      </c>
      <c r="C7" s="6" t="s">
        <v>55</v>
      </c>
      <c r="D7" s="6" t="s">
        <v>17</v>
      </c>
      <c r="E7" s="6" t="s">
        <v>20</v>
      </c>
      <c r="F7" s="28">
        <v>43346</v>
      </c>
      <c r="G7" s="25">
        <f t="shared" si="0"/>
        <v>28</v>
      </c>
      <c r="H7" s="7" t="s">
        <v>40</v>
      </c>
      <c r="I7" s="28">
        <v>43315</v>
      </c>
      <c r="J7" s="28">
        <v>43315</v>
      </c>
      <c r="K7" s="28">
        <v>43318</v>
      </c>
      <c r="L7" s="8">
        <v>17000000</v>
      </c>
      <c r="M7" s="9">
        <v>1691307900</v>
      </c>
      <c r="N7" s="10">
        <v>99.488699999999994</v>
      </c>
      <c r="O7" s="14">
        <v>6.6993999999999998E-2</v>
      </c>
      <c r="P7" s="24" t="s">
        <v>19</v>
      </c>
      <c r="Q7" s="12"/>
    </row>
    <row r="8" spans="1:19" s="2" customFormat="1" x14ac:dyDescent="0.25">
      <c r="A8" s="4">
        <v>3</v>
      </c>
      <c r="B8" s="6" t="s">
        <v>78</v>
      </c>
      <c r="C8" s="6" t="s">
        <v>103</v>
      </c>
      <c r="D8" s="6" t="s">
        <v>17</v>
      </c>
      <c r="E8" s="6" t="s">
        <v>24</v>
      </c>
      <c r="F8" s="28">
        <v>43319</v>
      </c>
      <c r="G8" s="25">
        <f t="shared" ref="G8:G30" si="1">+F8-$F$3</f>
        <v>1</v>
      </c>
      <c r="H8" s="7" t="s">
        <v>39</v>
      </c>
      <c r="I8" s="28">
        <v>43318</v>
      </c>
      <c r="J8" s="28">
        <v>43318</v>
      </c>
      <c r="K8" s="28">
        <v>43318</v>
      </c>
      <c r="L8" s="8">
        <v>252863586</v>
      </c>
      <c r="M8" s="9">
        <v>252821240.81</v>
      </c>
      <c r="N8" s="10">
        <v>99.983253739999995</v>
      </c>
      <c r="O8" s="14">
        <v>6.1134000000000001E-2</v>
      </c>
      <c r="P8" s="24" t="s">
        <v>19</v>
      </c>
      <c r="Q8" s="12"/>
    </row>
    <row r="9" spans="1:19" s="2" customFormat="1" x14ac:dyDescent="0.25">
      <c r="A9" s="4">
        <v>4</v>
      </c>
      <c r="B9" s="6" t="s">
        <v>78</v>
      </c>
      <c r="C9" s="6" t="s">
        <v>103</v>
      </c>
      <c r="D9" s="6" t="s">
        <v>17</v>
      </c>
      <c r="E9" s="6" t="s">
        <v>36</v>
      </c>
      <c r="F9" s="28">
        <v>43319</v>
      </c>
      <c r="G9" s="25">
        <f t="shared" si="1"/>
        <v>1</v>
      </c>
      <c r="H9" s="7" t="s">
        <v>39</v>
      </c>
      <c r="I9" s="28">
        <v>43318</v>
      </c>
      <c r="J9" s="28">
        <v>43318</v>
      </c>
      <c r="K9" s="28">
        <v>43318</v>
      </c>
      <c r="L9" s="8">
        <v>8777607</v>
      </c>
      <c r="M9" s="9">
        <v>8776137.0800000001</v>
      </c>
      <c r="N9" s="10">
        <v>99.983253739999995</v>
      </c>
      <c r="O9" s="14">
        <v>6.1134000000000001E-2</v>
      </c>
      <c r="P9" s="24" t="s">
        <v>19</v>
      </c>
      <c r="Q9" s="17"/>
      <c r="R9" s="19"/>
      <c r="S9" s="18"/>
    </row>
    <row r="10" spans="1:19" s="2" customFormat="1" x14ac:dyDescent="0.25">
      <c r="A10" s="4">
        <v>5</v>
      </c>
      <c r="B10" s="6" t="s">
        <v>78</v>
      </c>
      <c r="C10" s="6" t="s">
        <v>103</v>
      </c>
      <c r="D10" s="6" t="s">
        <v>17</v>
      </c>
      <c r="E10" s="6" t="s">
        <v>18</v>
      </c>
      <c r="F10" s="28">
        <v>43319</v>
      </c>
      <c r="G10" s="25">
        <f t="shared" si="1"/>
        <v>1</v>
      </c>
      <c r="H10" s="7" t="s">
        <v>39</v>
      </c>
      <c r="I10" s="28">
        <v>43318</v>
      </c>
      <c r="J10" s="28">
        <v>43318</v>
      </c>
      <c r="K10" s="28">
        <v>43318</v>
      </c>
      <c r="L10" s="8">
        <v>5993279</v>
      </c>
      <c r="M10" s="9">
        <v>5992275.3499999996</v>
      </c>
      <c r="N10" s="10">
        <v>99.983253739999995</v>
      </c>
      <c r="O10" s="14">
        <v>6.1134000000000001E-2</v>
      </c>
      <c r="P10" s="24" t="s">
        <v>19</v>
      </c>
      <c r="Q10" s="17"/>
      <c r="R10" s="19"/>
    </row>
    <row r="11" spans="1:19" s="2" customFormat="1" x14ac:dyDescent="0.25">
      <c r="A11" s="4">
        <v>6</v>
      </c>
      <c r="B11" s="6" t="s">
        <v>78</v>
      </c>
      <c r="C11" s="6" t="s">
        <v>103</v>
      </c>
      <c r="D11" s="6" t="s">
        <v>17</v>
      </c>
      <c r="E11" s="6" t="s">
        <v>26</v>
      </c>
      <c r="F11" s="28">
        <v>43319</v>
      </c>
      <c r="G11" s="25">
        <f t="shared" si="1"/>
        <v>1</v>
      </c>
      <c r="H11" s="7" t="s">
        <v>39</v>
      </c>
      <c r="I11" s="28">
        <v>43318</v>
      </c>
      <c r="J11" s="28">
        <v>43318</v>
      </c>
      <c r="K11" s="28">
        <v>43318</v>
      </c>
      <c r="L11" s="8">
        <v>50871721</v>
      </c>
      <c r="M11" s="9">
        <v>50863201.890000001</v>
      </c>
      <c r="N11" s="10">
        <v>99.983253739999995</v>
      </c>
      <c r="O11" s="14">
        <v>6.1134000000000001E-2</v>
      </c>
      <c r="P11" s="24" t="s">
        <v>19</v>
      </c>
      <c r="Q11" s="17"/>
      <c r="R11" s="19"/>
    </row>
    <row r="12" spans="1:19" s="2" customFormat="1" x14ac:dyDescent="0.25">
      <c r="A12" s="4">
        <v>7</v>
      </c>
      <c r="B12" s="6" t="s">
        <v>78</v>
      </c>
      <c r="C12" s="6" t="s">
        <v>103</v>
      </c>
      <c r="D12" s="6" t="s">
        <v>17</v>
      </c>
      <c r="E12" s="6" t="s">
        <v>27</v>
      </c>
      <c r="F12" s="28">
        <v>43319</v>
      </c>
      <c r="G12" s="25">
        <f t="shared" si="1"/>
        <v>1</v>
      </c>
      <c r="H12" s="7" t="s">
        <v>39</v>
      </c>
      <c r="I12" s="28">
        <v>43318</v>
      </c>
      <c r="J12" s="28">
        <v>43318</v>
      </c>
      <c r="K12" s="28">
        <v>43318</v>
      </c>
      <c r="L12" s="8">
        <v>539972677</v>
      </c>
      <c r="M12" s="9">
        <v>539882251.76999998</v>
      </c>
      <c r="N12" s="10">
        <v>99.983253739999995</v>
      </c>
      <c r="O12" s="14">
        <v>6.1134000000000001E-2</v>
      </c>
      <c r="P12" s="24" t="s">
        <v>19</v>
      </c>
      <c r="Q12" s="17"/>
      <c r="R12" s="19"/>
    </row>
    <row r="13" spans="1:19" s="2" customFormat="1" x14ac:dyDescent="0.25">
      <c r="A13" s="4">
        <v>8</v>
      </c>
      <c r="B13" s="6" t="s">
        <v>78</v>
      </c>
      <c r="C13" s="6" t="s">
        <v>103</v>
      </c>
      <c r="D13" s="6" t="s">
        <v>17</v>
      </c>
      <c r="E13" s="6" t="s">
        <v>21</v>
      </c>
      <c r="F13" s="28">
        <v>43319</v>
      </c>
      <c r="G13" s="25">
        <f t="shared" si="1"/>
        <v>1</v>
      </c>
      <c r="H13" s="7" t="s">
        <v>39</v>
      </c>
      <c r="I13" s="28">
        <v>43318</v>
      </c>
      <c r="J13" s="28">
        <v>43318</v>
      </c>
      <c r="K13" s="28">
        <v>43318</v>
      </c>
      <c r="L13" s="8">
        <v>6222374</v>
      </c>
      <c r="M13" s="9">
        <v>6221331.9900000002</v>
      </c>
      <c r="N13" s="10">
        <v>99.983253739999995</v>
      </c>
      <c r="O13" s="14">
        <v>6.1134000000000001E-2</v>
      </c>
      <c r="P13" s="24" t="s">
        <v>19</v>
      </c>
      <c r="Q13" s="17"/>
      <c r="R13" s="19"/>
    </row>
    <row r="14" spans="1:19" s="2" customFormat="1" x14ac:dyDescent="0.25">
      <c r="A14" s="4">
        <v>9</v>
      </c>
      <c r="B14" s="6" t="s">
        <v>78</v>
      </c>
      <c r="C14" s="6" t="s">
        <v>103</v>
      </c>
      <c r="D14" s="6" t="s">
        <v>17</v>
      </c>
      <c r="E14" s="6" t="s">
        <v>25</v>
      </c>
      <c r="F14" s="28">
        <v>43319</v>
      </c>
      <c r="G14" s="25">
        <f t="shared" si="1"/>
        <v>1</v>
      </c>
      <c r="H14" s="7" t="s">
        <v>39</v>
      </c>
      <c r="I14" s="28">
        <v>43318</v>
      </c>
      <c r="J14" s="28">
        <v>43318</v>
      </c>
      <c r="K14" s="28">
        <v>43318</v>
      </c>
      <c r="L14" s="8">
        <v>13312</v>
      </c>
      <c r="M14" s="9">
        <v>13309.77</v>
      </c>
      <c r="N14" s="10">
        <v>99.983253739999995</v>
      </c>
      <c r="O14" s="14">
        <v>6.1134000000000001E-2</v>
      </c>
      <c r="P14" s="24" t="s">
        <v>19</v>
      </c>
      <c r="Q14" s="17"/>
      <c r="R14" s="19"/>
    </row>
    <row r="15" spans="1:19" s="2" customFormat="1" x14ac:dyDescent="0.25">
      <c r="A15" s="4">
        <v>10</v>
      </c>
      <c r="B15" s="6" t="s">
        <v>78</v>
      </c>
      <c r="C15" s="6" t="s">
        <v>103</v>
      </c>
      <c r="D15" s="6" t="s">
        <v>17</v>
      </c>
      <c r="E15" s="6" t="s">
        <v>41</v>
      </c>
      <c r="F15" s="28">
        <v>43319</v>
      </c>
      <c r="G15" s="25">
        <f t="shared" si="1"/>
        <v>1</v>
      </c>
      <c r="H15" s="7" t="s">
        <v>39</v>
      </c>
      <c r="I15" s="28">
        <v>43318</v>
      </c>
      <c r="J15" s="28">
        <v>43318</v>
      </c>
      <c r="K15" s="28">
        <v>43318</v>
      </c>
      <c r="L15" s="8">
        <v>1055453348</v>
      </c>
      <c r="M15" s="9">
        <v>1055276599.04</v>
      </c>
      <c r="N15" s="10">
        <v>99.983253739999995</v>
      </c>
      <c r="O15" s="14">
        <v>6.1134000000000001E-2</v>
      </c>
      <c r="P15" s="24" t="s">
        <v>19</v>
      </c>
      <c r="Q15" s="17"/>
      <c r="R15" s="19"/>
    </row>
    <row r="16" spans="1:19" s="2" customFormat="1" x14ac:dyDescent="0.25">
      <c r="A16" s="4">
        <v>11</v>
      </c>
      <c r="B16" s="6" t="s">
        <v>78</v>
      </c>
      <c r="C16" s="6" t="s">
        <v>103</v>
      </c>
      <c r="D16" s="6" t="s">
        <v>17</v>
      </c>
      <c r="E16" s="6" t="s">
        <v>23</v>
      </c>
      <c r="F16" s="28">
        <v>43319</v>
      </c>
      <c r="G16" s="25">
        <f t="shared" si="1"/>
        <v>1</v>
      </c>
      <c r="H16" s="7" t="s">
        <v>39</v>
      </c>
      <c r="I16" s="28">
        <v>43318</v>
      </c>
      <c r="J16" s="28">
        <v>43318</v>
      </c>
      <c r="K16" s="28">
        <v>43318</v>
      </c>
      <c r="L16" s="8">
        <v>15691210</v>
      </c>
      <c r="M16" s="9">
        <v>15688582.310000001</v>
      </c>
      <c r="N16" s="10">
        <v>99.983253739999995</v>
      </c>
      <c r="O16" s="14">
        <v>6.1134000000000001E-2</v>
      </c>
      <c r="P16" s="24" t="s">
        <v>19</v>
      </c>
      <c r="Q16" s="17"/>
      <c r="R16" s="19"/>
    </row>
    <row r="17" spans="1:18" s="2" customFormat="1" x14ac:dyDescent="0.25">
      <c r="A17" s="4">
        <v>12</v>
      </c>
      <c r="B17" s="6" t="s">
        <v>78</v>
      </c>
      <c r="C17" s="6" t="s">
        <v>103</v>
      </c>
      <c r="D17" s="6" t="s">
        <v>17</v>
      </c>
      <c r="E17" s="6" t="s">
        <v>59</v>
      </c>
      <c r="F17" s="28">
        <v>43319</v>
      </c>
      <c r="G17" s="25">
        <f t="shared" si="1"/>
        <v>1</v>
      </c>
      <c r="H17" s="7" t="s">
        <v>39</v>
      </c>
      <c r="I17" s="28">
        <v>43318</v>
      </c>
      <c r="J17" s="28">
        <v>43318</v>
      </c>
      <c r="K17" s="28">
        <v>43318</v>
      </c>
      <c r="L17" s="8">
        <v>189309507</v>
      </c>
      <c r="M17" s="9">
        <v>189277804.74000001</v>
      </c>
      <c r="N17" s="10">
        <v>99.983253739999995</v>
      </c>
      <c r="O17" s="14">
        <v>6.1134000000000001E-2</v>
      </c>
      <c r="P17" s="24" t="s">
        <v>19</v>
      </c>
      <c r="Q17" s="17"/>
      <c r="R17" s="19"/>
    </row>
    <row r="18" spans="1:18" s="2" customFormat="1" x14ac:dyDescent="0.25">
      <c r="A18" s="4">
        <v>13</v>
      </c>
      <c r="B18" s="6" t="s">
        <v>78</v>
      </c>
      <c r="C18" s="6" t="s">
        <v>103</v>
      </c>
      <c r="D18" s="6" t="s">
        <v>17</v>
      </c>
      <c r="E18" s="6" t="s">
        <v>28</v>
      </c>
      <c r="F18" s="28">
        <v>43319</v>
      </c>
      <c r="G18" s="25">
        <f t="shared" si="1"/>
        <v>1</v>
      </c>
      <c r="H18" s="7" t="s">
        <v>39</v>
      </c>
      <c r="I18" s="28">
        <v>43318</v>
      </c>
      <c r="J18" s="28">
        <v>43318</v>
      </c>
      <c r="K18" s="28">
        <v>43318</v>
      </c>
      <c r="L18" s="8">
        <v>1880667</v>
      </c>
      <c r="M18" s="9">
        <v>1880352.06</v>
      </c>
      <c r="N18" s="10">
        <v>99.983253739999995</v>
      </c>
      <c r="O18" s="14">
        <v>6.1134000000000001E-2</v>
      </c>
      <c r="P18" s="24" t="s">
        <v>19</v>
      </c>
      <c r="Q18" s="17"/>
      <c r="R18" s="19"/>
    </row>
    <row r="19" spans="1:18" s="2" customFormat="1" x14ac:dyDescent="0.25">
      <c r="A19" s="4">
        <v>14</v>
      </c>
      <c r="B19" s="6" t="s">
        <v>79</v>
      </c>
      <c r="C19" s="6" t="s">
        <v>80</v>
      </c>
      <c r="D19" s="6" t="s">
        <v>17</v>
      </c>
      <c r="E19" s="6" t="s">
        <v>20</v>
      </c>
      <c r="F19" s="28">
        <v>43370</v>
      </c>
      <c r="G19" s="25">
        <f t="shared" si="1"/>
        <v>52</v>
      </c>
      <c r="H19" s="7" t="s">
        <v>39</v>
      </c>
      <c r="I19" s="28">
        <v>43318</v>
      </c>
      <c r="J19" s="28">
        <v>43318</v>
      </c>
      <c r="K19" s="28">
        <v>43318</v>
      </c>
      <c r="L19" s="8">
        <v>10000000</v>
      </c>
      <c r="M19" s="9">
        <v>988731000</v>
      </c>
      <c r="N19" s="10">
        <v>98.873099999999994</v>
      </c>
      <c r="O19" s="14">
        <v>8.0001245574844906E-2</v>
      </c>
      <c r="P19" s="24" t="s">
        <v>19</v>
      </c>
      <c r="Q19" s="17"/>
      <c r="R19" s="19"/>
    </row>
    <row r="20" spans="1:18" s="2" customFormat="1" x14ac:dyDescent="0.25">
      <c r="A20" s="4">
        <v>15</v>
      </c>
      <c r="B20" s="6" t="s">
        <v>81</v>
      </c>
      <c r="C20" s="6" t="s">
        <v>82</v>
      </c>
      <c r="D20" s="6" t="s">
        <v>17</v>
      </c>
      <c r="E20" s="6" t="s">
        <v>20</v>
      </c>
      <c r="F20" s="28">
        <v>43319</v>
      </c>
      <c r="G20" s="25">
        <f t="shared" si="1"/>
        <v>1</v>
      </c>
      <c r="H20" s="7" t="s">
        <v>39</v>
      </c>
      <c r="I20" s="28">
        <v>43318</v>
      </c>
      <c r="J20" s="28">
        <v>43318</v>
      </c>
      <c r="K20" s="28">
        <v>43318</v>
      </c>
      <c r="L20" s="8">
        <v>5000000</v>
      </c>
      <c r="M20" s="9">
        <v>499911000</v>
      </c>
      <c r="N20" s="10">
        <v>99.982200000000006</v>
      </c>
      <c r="O20" s="14">
        <v>6.4981999999999998E-2</v>
      </c>
      <c r="P20" s="24" t="s">
        <v>19</v>
      </c>
      <c r="Q20" s="17"/>
      <c r="R20" s="19"/>
    </row>
    <row r="21" spans="1:18" s="2" customFormat="1" x14ac:dyDescent="0.25">
      <c r="A21" s="4">
        <v>16</v>
      </c>
      <c r="B21" s="6" t="s">
        <v>83</v>
      </c>
      <c r="C21" s="6" t="s">
        <v>84</v>
      </c>
      <c r="D21" s="6" t="s">
        <v>17</v>
      </c>
      <c r="E21" s="6" t="s">
        <v>20</v>
      </c>
      <c r="F21" s="28">
        <v>43319</v>
      </c>
      <c r="G21" s="25">
        <f t="shared" si="1"/>
        <v>1</v>
      </c>
      <c r="H21" s="7" t="s">
        <v>39</v>
      </c>
      <c r="I21" s="28">
        <v>43318</v>
      </c>
      <c r="J21" s="28">
        <v>43318</v>
      </c>
      <c r="K21" s="28">
        <v>43318</v>
      </c>
      <c r="L21" s="8">
        <v>6000000</v>
      </c>
      <c r="M21" s="9">
        <v>599893200</v>
      </c>
      <c r="N21" s="10">
        <v>99.982200000000006</v>
      </c>
      <c r="O21" s="14">
        <v>6.4981999999999998E-2</v>
      </c>
      <c r="P21" s="24" t="s">
        <v>19</v>
      </c>
      <c r="Q21" s="17"/>
      <c r="R21" s="19"/>
    </row>
    <row r="22" spans="1:18" s="2" customFormat="1" x14ac:dyDescent="0.25">
      <c r="A22" s="4">
        <v>17</v>
      </c>
      <c r="B22" s="6" t="s">
        <v>83</v>
      </c>
      <c r="C22" s="6" t="s">
        <v>84</v>
      </c>
      <c r="D22" s="6" t="s">
        <v>17</v>
      </c>
      <c r="E22" s="6" t="s">
        <v>20</v>
      </c>
      <c r="F22" s="28">
        <v>43319</v>
      </c>
      <c r="G22" s="25">
        <f t="shared" si="1"/>
        <v>1</v>
      </c>
      <c r="H22" s="7" t="s">
        <v>39</v>
      </c>
      <c r="I22" s="28">
        <v>43318</v>
      </c>
      <c r="J22" s="28">
        <v>43318</v>
      </c>
      <c r="K22" s="28">
        <v>43318</v>
      </c>
      <c r="L22" s="8">
        <v>20000000</v>
      </c>
      <c r="M22" s="9">
        <v>1999644000</v>
      </c>
      <c r="N22" s="10">
        <v>99.982200000000006</v>
      </c>
      <c r="O22" s="14">
        <v>6.4981999999999998E-2</v>
      </c>
      <c r="P22" s="24" t="s">
        <v>19</v>
      </c>
      <c r="Q22" s="17"/>
      <c r="R22" s="19"/>
    </row>
    <row r="23" spans="1:18" s="2" customFormat="1" x14ac:dyDescent="0.25">
      <c r="A23" s="4">
        <v>18</v>
      </c>
      <c r="B23" s="6" t="s">
        <v>78</v>
      </c>
      <c r="C23" s="6" t="s">
        <v>103</v>
      </c>
      <c r="D23" s="6" t="s">
        <v>17</v>
      </c>
      <c r="E23" s="6" t="s">
        <v>29</v>
      </c>
      <c r="F23" s="28">
        <v>43319</v>
      </c>
      <c r="G23" s="25">
        <f t="shared" si="1"/>
        <v>1</v>
      </c>
      <c r="H23" s="7" t="s">
        <v>39</v>
      </c>
      <c r="I23" s="28">
        <v>43318</v>
      </c>
      <c r="J23" s="28">
        <v>43318</v>
      </c>
      <c r="K23" s="28">
        <v>43318</v>
      </c>
      <c r="L23" s="8">
        <v>154857219</v>
      </c>
      <c r="M23" s="9">
        <v>154831286.21000001</v>
      </c>
      <c r="N23" s="10">
        <v>99.983253739999995</v>
      </c>
      <c r="O23" s="14">
        <v>6.1134000000000001E-2</v>
      </c>
      <c r="P23" s="24" t="s">
        <v>19</v>
      </c>
      <c r="Q23" s="17"/>
      <c r="R23" s="19"/>
    </row>
    <row r="24" spans="1:18" s="2" customFormat="1" x14ac:dyDescent="0.25">
      <c r="A24" s="4">
        <v>19</v>
      </c>
      <c r="B24" s="6" t="s">
        <v>78</v>
      </c>
      <c r="C24" s="6" t="s">
        <v>103</v>
      </c>
      <c r="D24" s="6" t="s">
        <v>17</v>
      </c>
      <c r="E24" s="6" t="s">
        <v>37</v>
      </c>
      <c r="F24" s="28">
        <v>43319</v>
      </c>
      <c r="G24" s="25">
        <f t="shared" si="1"/>
        <v>1</v>
      </c>
      <c r="H24" s="7" t="s">
        <v>39</v>
      </c>
      <c r="I24" s="28">
        <v>43318</v>
      </c>
      <c r="J24" s="28">
        <v>43318</v>
      </c>
      <c r="K24" s="28">
        <v>43318</v>
      </c>
      <c r="L24" s="8">
        <v>10392676</v>
      </c>
      <c r="M24" s="9">
        <v>10390935.619999999</v>
      </c>
      <c r="N24" s="10">
        <v>99.983253739999995</v>
      </c>
      <c r="O24" s="14">
        <v>6.1134000000000001E-2</v>
      </c>
      <c r="P24" s="24" t="s">
        <v>19</v>
      </c>
      <c r="Q24" s="17"/>
      <c r="R24" s="19"/>
    </row>
    <row r="25" spans="1:18" s="2" customFormat="1" x14ac:dyDescent="0.25">
      <c r="A25" s="4">
        <v>20</v>
      </c>
      <c r="B25" s="6" t="s">
        <v>78</v>
      </c>
      <c r="C25" s="6" t="s">
        <v>103</v>
      </c>
      <c r="D25" s="6" t="s">
        <v>17</v>
      </c>
      <c r="E25" s="6" t="s">
        <v>30</v>
      </c>
      <c r="F25" s="28">
        <v>43319</v>
      </c>
      <c r="G25" s="25">
        <f t="shared" si="1"/>
        <v>1</v>
      </c>
      <c r="H25" s="7" t="s">
        <v>39</v>
      </c>
      <c r="I25" s="28">
        <v>43318</v>
      </c>
      <c r="J25" s="28">
        <v>43318</v>
      </c>
      <c r="K25" s="28">
        <v>43318</v>
      </c>
      <c r="L25" s="8">
        <v>3573674</v>
      </c>
      <c r="M25" s="9">
        <v>3573075.54</v>
      </c>
      <c r="N25" s="10">
        <v>99.983253739999995</v>
      </c>
      <c r="O25" s="14">
        <v>6.1134000000000001E-2</v>
      </c>
      <c r="P25" s="24" t="s">
        <v>19</v>
      </c>
      <c r="Q25" s="17"/>
      <c r="R25" s="19"/>
    </row>
    <row r="26" spans="1:18" s="2" customFormat="1" x14ac:dyDescent="0.25">
      <c r="A26" s="4">
        <v>21</v>
      </c>
      <c r="B26" s="6" t="s">
        <v>78</v>
      </c>
      <c r="C26" s="6" t="s">
        <v>103</v>
      </c>
      <c r="D26" s="6" t="s">
        <v>17</v>
      </c>
      <c r="E26" s="6" t="s">
        <v>38</v>
      </c>
      <c r="F26" s="28">
        <v>43319</v>
      </c>
      <c r="G26" s="25">
        <f t="shared" si="1"/>
        <v>1</v>
      </c>
      <c r="H26" s="7" t="s">
        <v>39</v>
      </c>
      <c r="I26" s="28">
        <v>43318</v>
      </c>
      <c r="J26" s="28">
        <v>43318</v>
      </c>
      <c r="K26" s="28">
        <v>43318</v>
      </c>
      <c r="L26" s="8">
        <v>64324761</v>
      </c>
      <c r="M26" s="9">
        <v>64313989.009999998</v>
      </c>
      <c r="N26" s="10">
        <v>99.983253739999995</v>
      </c>
      <c r="O26" s="14">
        <v>6.1134000000000001E-2</v>
      </c>
      <c r="P26" s="24" t="s">
        <v>19</v>
      </c>
      <c r="Q26" s="17"/>
      <c r="R26" s="19"/>
    </row>
    <row r="27" spans="1:18" s="2" customFormat="1" x14ac:dyDescent="0.25">
      <c r="A27" s="4">
        <v>22</v>
      </c>
      <c r="B27" s="6" t="s">
        <v>78</v>
      </c>
      <c r="C27" s="6" t="s">
        <v>103</v>
      </c>
      <c r="D27" s="6" t="s">
        <v>17</v>
      </c>
      <c r="E27" s="6" t="s">
        <v>34</v>
      </c>
      <c r="F27" s="28">
        <v>43319</v>
      </c>
      <c r="G27" s="25">
        <f t="shared" si="1"/>
        <v>1</v>
      </c>
      <c r="H27" s="7" t="s">
        <v>39</v>
      </c>
      <c r="I27" s="28">
        <v>43318</v>
      </c>
      <c r="J27" s="28">
        <v>43318</v>
      </c>
      <c r="K27" s="28">
        <v>43318</v>
      </c>
      <c r="L27" s="8">
        <v>47228150</v>
      </c>
      <c r="M27" s="9">
        <v>47220241.049999997</v>
      </c>
      <c r="N27" s="10">
        <v>99.983253739999995</v>
      </c>
      <c r="O27" s="14">
        <v>6.1134000000000001E-2</v>
      </c>
      <c r="P27" s="24" t="s">
        <v>19</v>
      </c>
      <c r="Q27" s="17"/>
      <c r="R27" s="19"/>
    </row>
    <row r="28" spans="1:18" s="2" customFormat="1" x14ac:dyDescent="0.25">
      <c r="A28" s="4">
        <v>23</v>
      </c>
      <c r="B28" s="6" t="s">
        <v>78</v>
      </c>
      <c r="C28" s="6" t="s">
        <v>103</v>
      </c>
      <c r="D28" s="6" t="s">
        <v>17</v>
      </c>
      <c r="E28" s="6" t="s">
        <v>32</v>
      </c>
      <c r="F28" s="28">
        <v>43319</v>
      </c>
      <c r="G28" s="25">
        <f t="shared" si="1"/>
        <v>1</v>
      </c>
      <c r="H28" s="7" t="s">
        <v>39</v>
      </c>
      <c r="I28" s="28">
        <v>43318</v>
      </c>
      <c r="J28" s="28">
        <v>43318</v>
      </c>
      <c r="K28" s="28">
        <v>43318</v>
      </c>
      <c r="L28" s="8">
        <v>2973377</v>
      </c>
      <c r="M28" s="9">
        <v>2972879.07</v>
      </c>
      <c r="N28" s="10">
        <v>99.983253739999995</v>
      </c>
      <c r="O28" s="14">
        <v>6.1134000000000001E-2</v>
      </c>
      <c r="P28" s="24" t="s">
        <v>19</v>
      </c>
      <c r="Q28" s="17"/>
      <c r="R28" s="19"/>
    </row>
    <row r="29" spans="1:18" s="2" customFormat="1" x14ac:dyDescent="0.25">
      <c r="A29" s="4">
        <v>24</v>
      </c>
      <c r="B29" s="6" t="s">
        <v>78</v>
      </c>
      <c r="C29" s="6" t="s">
        <v>103</v>
      </c>
      <c r="D29" s="6" t="s">
        <v>17</v>
      </c>
      <c r="E29" s="6" t="s">
        <v>31</v>
      </c>
      <c r="F29" s="28">
        <v>43319</v>
      </c>
      <c r="G29" s="25">
        <f t="shared" si="1"/>
        <v>1</v>
      </c>
      <c r="H29" s="7" t="s">
        <v>39</v>
      </c>
      <c r="I29" s="28">
        <v>43318</v>
      </c>
      <c r="J29" s="28">
        <v>43318</v>
      </c>
      <c r="K29" s="28">
        <v>43318</v>
      </c>
      <c r="L29" s="8">
        <v>155842751</v>
      </c>
      <c r="M29" s="9">
        <v>155816653.16999999</v>
      </c>
      <c r="N29" s="10">
        <v>99.983253739999995</v>
      </c>
      <c r="O29" s="14">
        <v>6.1134000000000001E-2</v>
      </c>
      <c r="P29" s="24" t="s">
        <v>19</v>
      </c>
      <c r="Q29" s="17"/>
      <c r="R29" s="19"/>
    </row>
    <row r="30" spans="1:18" s="2" customFormat="1" x14ac:dyDescent="0.25">
      <c r="A30" s="4">
        <v>25</v>
      </c>
      <c r="B30" s="6" t="s">
        <v>78</v>
      </c>
      <c r="C30" s="6" t="s">
        <v>103</v>
      </c>
      <c r="D30" s="6" t="s">
        <v>17</v>
      </c>
      <c r="E30" s="6" t="s">
        <v>33</v>
      </c>
      <c r="F30" s="28">
        <v>43319</v>
      </c>
      <c r="G30" s="25">
        <f t="shared" si="1"/>
        <v>1</v>
      </c>
      <c r="H30" s="7" t="s">
        <v>39</v>
      </c>
      <c r="I30" s="28">
        <v>43318</v>
      </c>
      <c r="J30" s="28">
        <v>43318</v>
      </c>
      <c r="K30" s="28">
        <v>43318</v>
      </c>
      <c r="L30" s="8">
        <v>4900769</v>
      </c>
      <c r="M30" s="9">
        <v>4899948.3</v>
      </c>
      <c r="N30" s="10">
        <v>99.983253739999995</v>
      </c>
      <c r="O30" s="14">
        <v>6.1134000000000001E-2</v>
      </c>
      <c r="P30" s="24" t="s">
        <v>19</v>
      </c>
      <c r="Q30" s="17"/>
      <c r="R30" s="19"/>
    </row>
    <row r="32" spans="1:18" x14ac:dyDescent="0.25">
      <c r="A32" s="1" t="s">
        <v>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2"/>
  <sheetViews>
    <sheetView workbookViewId="0"/>
  </sheetViews>
  <sheetFormatPr defaultRowHeight="15" x14ac:dyDescent="0.25"/>
  <cols>
    <col min="1" max="1" width="5.140625" style="1" customWidth="1"/>
    <col min="2" max="2" width="60.28515625" style="1" bestFit="1" customWidth="1"/>
    <col min="3" max="3" width="14" style="1" bestFit="1" customWidth="1"/>
    <col min="4" max="4" width="16.28515625" style="2" bestFit="1" customWidth="1"/>
    <col min="5" max="5" width="45.28515625" style="1" bestFit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9" width="11.85546875" style="26" bestFit="1" customWidth="1"/>
    <col min="10" max="10" width="14.28515625" style="26" bestFit="1" customWidth="1"/>
    <col min="11" max="11" width="15.7109375" style="2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3"/>
  </cols>
  <sheetData>
    <row r="3" spans="1:18" x14ac:dyDescent="0.25">
      <c r="A3" s="1" t="s">
        <v>0</v>
      </c>
      <c r="F3" s="26">
        <f>+'06.08.2018'!F3+1</f>
        <v>43319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85</v>
      </c>
      <c r="C6" s="6" t="s">
        <v>103</v>
      </c>
      <c r="D6" s="6" t="s">
        <v>17</v>
      </c>
      <c r="E6" s="6" t="s">
        <v>24</v>
      </c>
      <c r="F6" s="28">
        <v>43320</v>
      </c>
      <c r="G6" s="25">
        <f t="shared" ref="G6:G30" si="0">+F6-$F$3</f>
        <v>1</v>
      </c>
      <c r="H6" s="7" t="s">
        <v>39</v>
      </c>
      <c r="I6" s="28">
        <v>43319</v>
      </c>
      <c r="J6" s="28">
        <v>43319</v>
      </c>
      <c r="K6" s="28">
        <v>43319</v>
      </c>
      <c r="L6" s="8">
        <v>244784519</v>
      </c>
      <c r="M6" s="9">
        <v>244742196.06999999</v>
      </c>
      <c r="N6" s="10">
        <v>99.982710130000001</v>
      </c>
      <c r="O6" s="14">
        <v>6.3118922399999999E-2</v>
      </c>
      <c r="P6" s="24" t="s">
        <v>19</v>
      </c>
      <c r="Q6" s="20"/>
      <c r="R6" s="21"/>
    </row>
    <row r="7" spans="1:18" s="2" customFormat="1" x14ac:dyDescent="0.25">
      <c r="A7" s="4">
        <v>2</v>
      </c>
      <c r="B7" s="6" t="s">
        <v>85</v>
      </c>
      <c r="C7" s="6" t="s">
        <v>103</v>
      </c>
      <c r="D7" s="6" t="s">
        <v>17</v>
      </c>
      <c r="E7" s="6" t="s">
        <v>36</v>
      </c>
      <c r="F7" s="28">
        <v>43320</v>
      </c>
      <c r="G7" s="25">
        <f t="shared" si="0"/>
        <v>1</v>
      </c>
      <c r="H7" s="7" t="s">
        <v>39</v>
      </c>
      <c r="I7" s="28">
        <v>43319</v>
      </c>
      <c r="J7" s="28">
        <v>43319</v>
      </c>
      <c r="K7" s="28">
        <v>43319</v>
      </c>
      <c r="L7" s="8">
        <v>15871965</v>
      </c>
      <c r="M7" s="9">
        <v>15869220.76</v>
      </c>
      <c r="N7" s="10">
        <v>99.982710130000001</v>
      </c>
      <c r="O7" s="14">
        <v>6.3118922399999999E-2</v>
      </c>
      <c r="P7" s="24" t="s">
        <v>19</v>
      </c>
      <c r="Q7" s="20"/>
      <c r="R7" s="21"/>
    </row>
    <row r="8" spans="1:18" x14ac:dyDescent="0.25">
      <c r="A8" s="4">
        <v>3</v>
      </c>
      <c r="B8" s="6" t="s">
        <v>85</v>
      </c>
      <c r="C8" s="6" t="s">
        <v>103</v>
      </c>
      <c r="D8" s="6" t="s">
        <v>17</v>
      </c>
      <c r="E8" s="6" t="s">
        <v>18</v>
      </c>
      <c r="F8" s="28">
        <v>43320</v>
      </c>
      <c r="G8" s="25">
        <f t="shared" si="0"/>
        <v>1</v>
      </c>
      <c r="H8" s="7" t="s">
        <v>39</v>
      </c>
      <c r="I8" s="28">
        <v>43319</v>
      </c>
      <c r="J8" s="28">
        <v>43319</v>
      </c>
      <c r="K8" s="28">
        <v>43319</v>
      </c>
      <c r="L8" s="8">
        <v>5994283</v>
      </c>
      <c r="M8" s="9">
        <v>5993246.5999999996</v>
      </c>
      <c r="N8" s="10">
        <v>99.982710130000001</v>
      </c>
      <c r="O8" s="14">
        <v>6.3118922399999999E-2</v>
      </c>
      <c r="P8" s="24" t="s">
        <v>19</v>
      </c>
    </row>
    <row r="9" spans="1:18" s="13" customFormat="1" x14ac:dyDescent="0.25">
      <c r="A9" s="4">
        <v>4</v>
      </c>
      <c r="B9" s="6" t="s">
        <v>85</v>
      </c>
      <c r="C9" s="6" t="s">
        <v>103</v>
      </c>
      <c r="D9" s="6" t="s">
        <v>17</v>
      </c>
      <c r="E9" s="6" t="s">
        <v>26</v>
      </c>
      <c r="F9" s="28">
        <v>43320</v>
      </c>
      <c r="G9" s="25">
        <f t="shared" si="0"/>
        <v>1</v>
      </c>
      <c r="H9" s="7" t="s">
        <v>39</v>
      </c>
      <c r="I9" s="28">
        <v>43319</v>
      </c>
      <c r="J9" s="28">
        <v>43319</v>
      </c>
      <c r="K9" s="28">
        <v>43319</v>
      </c>
      <c r="L9" s="8">
        <v>47218230</v>
      </c>
      <c r="M9" s="9">
        <v>47210066.030000001</v>
      </c>
      <c r="N9" s="10">
        <v>99.982710130000001</v>
      </c>
      <c r="O9" s="14">
        <v>6.3118922399999999E-2</v>
      </c>
      <c r="P9" s="24" t="s">
        <v>19</v>
      </c>
    </row>
    <row r="10" spans="1:18" s="13" customFormat="1" x14ac:dyDescent="0.25">
      <c r="A10" s="4">
        <v>5</v>
      </c>
      <c r="B10" s="6" t="s">
        <v>85</v>
      </c>
      <c r="C10" s="6" t="s">
        <v>103</v>
      </c>
      <c r="D10" s="6" t="s">
        <v>17</v>
      </c>
      <c r="E10" s="6" t="s">
        <v>27</v>
      </c>
      <c r="F10" s="28">
        <v>43320</v>
      </c>
      <c r="G10" s="25">
        <f t="shared" si="0"/>
        <v>1</v>
      </c>
      <c r="H10" s="7" t="s">
        <v>39</v>
      </c>
      <c r="I10" s="28">
        <v>43319</v>
      </c>
      <c r="J10" s="28">
        <v>43319</v>
      </c>
      <c r="K10" s="28">
        <v>43319</v>
      </c>
      <c r="L10" s="8">
        <v>536573172</v>
      </c>
      <c r="M10" s="9">
        <v>536480399.19999999</v>
      </c>
      <c r="N10" s="10">
        <v>99.982710130000001</v>
      </c>
      <c r="O10" s="14">
        <v>6.3118922399999999E-2</v>
      </c>
      <c r="P10" s="24" t="s">
        <v>19</v>
      </c>
    </row>
    <row r="11" spans="1:18" s="13" customFormat="1" x14ac:dyDescent="0.25">
      <c r="A11" s="4">
        <v>6</v>
      </c>
      <c r="B11" s="6" t="s">
        <v>85</v>
      </c>
      <c r="C11" s="6" t="s">
        <v>103</v>
      </c>
      <c r="D11" s="6" t="s">
        <v>17</v>
      </c>
      <c r="E11" s="6" t="s">
        <v>21</v>
      </c>
      <c r="F11" s="28">
        <v>43320</v>
      </c>
      <c r="G11" s="25">
        <f t="shared" si="0"/>
        <v>1</v>
      </c>
      <c r="H11" s="7" t="s">
        <v>39</v>
      </c>
      <c r="I11" s="28">
        <v>43319</v>
      </c>
      <c r="J11" s="28">
        <v>43319</v>
      </c>
      <c r="K11" s="28">
        <v>43319</v>
      </c>
      <c r="L11" s="8">
        <v>6223416</v>
      </c>
      <c r="M11" s="9">
        <v>6222339.9800000004</v>
      </c>
      <c r="N11" s="10">
        <v>99.982710130000001</v>
      </c>
      <c r="O11" s="14">
        <v>6.3118922399999999E-2</v>
      </c>
      <c r="P11" s="24" t="s">
        <v>19</v>
      </c>
    </row>
    <row r="12" spans="1:18" s="13" customFormat="1" x14ac:dyDescent="0.25">
      <c r="A12" s="4">
        <v>7</v>
      </c>
      <c r="B12" s="6" t="s">
        <v>85</v>
      </c>
      <c r="C12" s="6" t="s">
        <v>103</v>
      </c>
      <c r="D12" s="6" t="s">
        <v>17</v>
      </c>
      <c r="E12" s="6" t="s">
        <v>25</v>
      </c>
      <c r="F12" s="28">
        <v>43320</v>
      </c>
      <c r="G12" s="25">
        <f t="shared" si="0"/>
        <v>1</v>
      </c>
      <c r="H12" s="7" t="s">
        <v>39</v>
      </c>
      <c r="I12" s="28">
        <v>43319</v>
      </c>
      <c r="J12" s="28">
        <v>43319</v>
      </c>
      <c r="K12" s="28">
        <v>43319</v>
      </c>
      <c r="L12" s="8">
        <v>89122</v>
      </c>
      <c r="M12" s="9">
        <v>89106.59</v>
      </c>
      <c r="N12" s="10">
        <v>99.982710130000001</v>
      </c>
      <c r="O12" s="14">
        <v>6.3118922399999999E-2</v>
      </c>
      <c r="P12" s="24" t="s">
        <v>19</v>
      </c>
    </row>
    <row r="13" spans="1:18" s="13" customFormat="1" x14ac:dyDescent="0.25">
      <c r="A13" s="4">
        <v>8</v>
      </c>
      <c r="B13" s="6" t="s">
        <v>85</v>
      </c>
      <c r="C13" s="6" t="s">
        <v>103</v>
      </c>
      <c r="D13" s="6" t="s">
        <v>17</v>
      </c>
      <c r="E13" s="6" t="s">
        <v>41</v>
      </c>
      <c r="F13" s="28">
        <v>43320</v>
      </c>
      <c r="G13" s="25">
        <f t="shared" si="0"/>
        <v>1</v>
      </c>
      <c r="H13" s="7" t="s">
        <v>39</v>
      </c>
      <c r="I13" s="28">
        <v>43319</v>
      </c>
      <c r="J13" s="28">
        <v>43319</v>
      </c>
      <c r="K13" s="28">
        <v>43319</v>
      </c>
      <c r="L13" s="8">
        <v>1053770214</v>
      </c>
      <c r="M13" s="9">
        <v>1053588018.5</v>
      </c>
      <c r="N13" s="10">
        <v>99.982710130000001</v>
      </c>
      <c r="O13" s="14">
        <v>6.3118922399999999E-2</v>
      </c>
      <c r="P13" s="24" t="s">
        <v>19</v>
      </c>
    </row>
    <row r="14" spans="1:18" s="13" customFormat="1" x14ac:dyDescent="0.25">
      <c r="A14" s="4">
        <v>9</v>
      </c>
      <c r="B14" s="6" t="s">
        <v>85</v>
      </c>
      <c r="C14" s="6" t="s">
        <v>103</v>
      </c>
      <c r="D14" s="6" t="s">
        <v>17</v>
      </c>
      <c r="E14" s="6" t="s">
        <v>23</v>
      </c>
      <c r="F14" s="28">
        <v>43320</v>
      </c>
      <c r="G14" s="25">
        <f t="shared" si="0"/>
        <v>1</v>
      </c>
      <c r="H14" s="7" t="s">
        <v>39</v>
      </c>
      <c r="I14" s="28">
        <v>43319</v>
      </c>
      <c r="J14" s="28">
        <v>43319</v>
      </c>
      <c r="K14" s="28">
        <v>43319</v>
      </c>
      <c r="L14" s="8">
        <v>15693838</v>
      </c>
      <c r="M14" s="9">
        <v>15691124.560000001</v>
      </c>
      <c r="N14" s="10">
        <v>99.982710130000001</v>
      </c>
      <c r="O14" s="14">
        <v>6.3118922399999999E-2</v>
      </c>
      <c r="P14" s="24" t="s">
        <v>19</v>
      </c>
    </row>
    <row r="15" spans="1:18" s="13" customFormat="1" x14ac:dyDescent="0.25">
      <c r="A15" s="4">
        <v>10</v>
      </c>
      <c r="B15" s="6" t="s">
        <v>85</v>
      </c>
      <c r="C15" s="6" t="s">
        <v>103</v>
      </c>
      <c r="D15" s="6" t="s">
        <v>17</v>
      </c>
      <c r="E15" s="6" t="s">
        <v>59</v>
      </c>
      <c r="F15" s="28">
        <v>43320</v>
      </c>
      <c r="G15" s="25">
        <f t="shared" si="0"/>
        <v>1</v>
      </c>
      <c r="H15" s="7" t="s">
        <v>39</v>
      </c>
      <c r="I15" s="28">
        <v>43319</v>
      </c>
      <c r="J15" s="28">
        <v>43319</v>
      </c>
      <c r="K15" s="28">
        <v>43319</v>
      </c>
      <c r="L15" s="8">
        <v>253895180</v>
      </c>
      <c r="M15" s="9">
        <v>253851281.84999999</v>
      </c>
      <c r="N15" s="10">
        <v>99.982710130000001</v>
      </c>
      <c r="O15" s="14">
        <v>6.3118922399999999E-2</v>
      </c>
      <c r="P15" s="24" t="s">
        <v>19</v>
      </c>
    </row>
    <row r="16" spans="1:18" s="13" customFormat="1" x14ac:dyDescent="0.25">
      <c r="A16" s="4">
        <v>11</v>
      </c>
      <c r="B16" s="6" t="s">
        <v>85</v>
      </c>
      <c r="C16" s="6" t="s">
        <v>103</v>
      </c>
      <c r="D16" s="6" t="s">
        <v>17</v>
      </c>
      <c r="E16" s="6" t="s">
        <v>28</v>
      </c>
      <c r="F16" s="28">
        <v>43320</v>
      </c>
      <c r="G16" s="25">
        <f t="shared" si="0"/>
        <v>1</v>
      </c>
      <c r="H16" s="7" t="s">
        <v>39</v>
      </c>
      <c r="I16" s="28">
        <v>43319</v>
      </c>
      <c r="J16" s="28">
        <v>43319</v>
      </c>
      <c r="K16" s="28">
        <v>43319</v>
      </c>
      <c r="L16" s="8">
        <v>2032932</v>
      </c>
      <c r="M16" s="9">
        <v>2032580.51</v>
      </c>
      <c r="N16" s="10">
        <v>99.982710130000001</v>
      </c>
      <c r="O16" s="14">
        <v>6.3118922399999999E-2</v>
      </c>
      <c r="P16" s="24" t="s">
        <v>19</v>
      </c>
    </row>
    <row r="17" spans="1:16" s="13" customFormat="1" x14ac:dyDescent="0.25">
      <c r="A17" s="4">
        <v>12</v>
      </c>
      <c r="B17" s="6" t="s">
        <v>50</v>
      </c>
      <c r="C17" s="6" t="s">
        <v>51</v>
      </c>
      <c r="D17" s="6" t="s">
        <v>17</v>
      </c>
      <c r="E17" s="6" t="s">
        <v>20</v>
      </c>
      <c r="F17" s="28">
        <v>43362</v>
      </c>
      <c r="G17" s="25">
        <f t="shared" si="0"/>
        <v>43</v>
      </c>
      <c r="H17" s="7" t="s">
        <v>39</v>
      </c>
      <c r="I17" s="28">
        <v>43319</v>
      </c>
      <c r="J17" s="28">
        <v>43319</v>
      </c>
      <c r="K17" s="28">
        <v>43319</v>
      </c>
      <c r="L17" s="8">
        <v>5000000</v>
      </c>
      <c r="M17" s="9">
        <v>495794500</v>
      </c>
      <c r="N17" s="10">
        <v>99.158900000000003</v>
      </c>
      <c r="O17" s="14">
        <v>7.2000999999999996E-2</v>
      </c>
      <c r="P17" s="24" t="s">
        <v>19</v>
      </c>
    </row>
    <row r="18" spans="1:16" s="13" customFormat="1" x14ac:dyDescent="0.25">
      <c r="A18" s="4">
        <v>13</v>
      </c>
      <c r="B18" s="6" t="s">
        <v>86</v>
      </c>
      <c r="C18" s="6" t="s">
        <v>87</v>
      </c>
      <c r="D18" s="6" t="s">
        <v>17</v>
      </c>
      <c r="E18" s="6" t="s">
        <v>20</v>
      </c>
      <c r="F18" s="28">
        <v>43409</v>
      </c>
      <c r="G18" s="25">
        <f t="shared" si="0"/>
        <v>90</v>
      </c>
      <c r="H18" s="7" t="s">
        <v>39</v>
      </c>
      <c r="I18" s="28">
        <v>43319</v>
      </c>
      <c r="J18" s="28">
        <v>43319</v>
      </c>
      <c r="K18" s="28">
        <v>43319</v>
      </c>
      <c r="L18" s="8">
        <v>10000000</v>
      </c>
      <c r="M18" s="9">
        <v>980893000</v>
      </c>
      <c r="N18" s="10">
        <v>98.089299999999994</v>
      </c>
      <c r="O18" s="14">
        <v>7.8998932605289507E-2</v>
      </c>
      <c r="P18" s="24" t="s">
        <v>19</v>
      </c>
    </row>
    <row r="19" spans="1:16" s="13" customFormat="1" x14ac:dyDescent="0.25">
      <c r="A19" s="4">
        <v>14</v>
      </c>
      <c r="B19" s="6" t="s">
        <v>86</v>
      </c>
      <c r="C19" s="6" t="s">
        <v>87</v>
      </c>
      <c r="D19" s="6" t="s">
        <v>17</v>
      </c>
      <c r="E19" s="6" t="s">
        <v>20</v>
      </c>
      <c r="F19" s="28">
        <v>43409</v>
      </c>
      <c r="G19" s="25">
        <f t="shared" si="0"/>
        <v>90</v>
      </c>
      <c r="H19" s="7" t="s">
        <v>39</v>
      </c>
      <c r="I19" s="28">
        <v>43319</v>
      </c>
      <c r="J19" s="28">
        <v>43319</v>
      </c>
      <c r="K19" s="28">
        <v>43319</v>
      </c>
      <c r="L19" s="8">
        <v>25000000</v>
      </c>
      <c r="M19" s="9">
        <v>2452232500</v>
      </c>
      <c r="N19" s="10">
        <v>98.089299999999994</v>
      </c>
      <c r="O19" s="14">
        <v>7.8998932605289507E-2</v>
      </c>
      <c r="P19" s="24" t="s">
        <v>19</v>
      </c>
    </row>
    <row r="20" spans="1:16" s="13" customFormat="1" x14ac:dyDescent="0.25">
      <c r="A20" s="4">
        <v>15</v>
      </c>
      <c r="B20" s="6" t="s">
        <v>44</v>
      </c>
      <c r="C20" s="6" t="s">
        <v>45</v>
      </c>
      <c r="D20" s="6" t="s">
        <v>17</v>
      </c>
      <c r="E20" s="6" t="s">
        <v>20</v>
      </c>
      <c r="F20" s="28">
        <v>43340</v>
      </c>
      <c r="G20" s="25">
        <f t="shared" si="0"/>
        <v>21</v>
      </c>
      <c r="H20" s="7" t="s">
        <v>39</v>
      </c>
      <c r="I20" s="28">
        <v>43319</v>
      </c>
      <c r="J20" s="28">
        <v>43319</v>
      </c>
      <c r="K20" s="28">
        <v>43319</v>
      </c>
      <c r="L20" s="8">
        <v>19000000</v>
      </c>
      <c r="M20" s="9">
        <v>1892432300</v>
      </c>
      <c r="N20" s="10">
        <v>99.601699999999994</v>
      </c>
      <c r="O20" s="14">
        <v>6.9504999999999997E-2</v>
      </c>
      <c r="P20" s="24" t="s">
        <v>19</v>
      </c>
    </row>
    <row r="21" spans="1:16" s="13" customFormat="1" x14ac:dyDescent="0.25">
      <c r="A21" s="4">
        <v>16</v>
      </c>
      <c r="B21" s="6" t="s">
        <v>52</v>
      </c>
      <c r="C21" s="6" t="s">
        <v>53</v>
      </c>
      <c r="D21" s="6" t="s">
        <v>17</v>
      </c>
      <c r="E21" s="6" t="s">
        <v>20</v>
      </c>
      <c r="F21" s="28">
        <v>43347</v>
      </c>
      <c r="G21" s="25">
        <f t="shared" si="0"/>
        <v>28</v>
      </c>
      <c r="H21" s="7" t="s">
        <v>39</v>
      </c>
      <c r="I21" s="28">
        <v>43319</v>
      </c>
      <c r="J21" s="28">
        <v>43319</v>
      </c>
      <c r="K21" s="28">
        <v>43319</v>
      </c>
      <c r="L21" s="8">
        <v>7500000</v>
      </c>
      <c r="M21" s="9">
        <v>745994250</v>
      </c>
      <c r="N21" s="10">
        <v>99.465900000000005</v>
      </c>
      <c r="O21" s="14">
        <v>6.9997999999999991E-2</v>
      </c>
      <c r="P21" s="24" t="s">
        <v>19</v>
      </c>
    </row>
    <row r="22" spans="1:16" s="13" customFormat="1" x14ac:dyDescent="0.25">
      <c r="A22" s="4">
        <v>17</v>
      </c>
      <c r="B22" s="6" t="s">
        <v>52</v>
      </c>
      <c r="C22" s="6" t="s">
        <v>53</v>
      </c>
      <c r="D22" s="6" t="s">
        <v>17</v>
      </c>
      <c r="E22" s="6" t="s">
        <v>20</v>
      </c>
      <c r="F22" s="28">
        <v>43347</v>
      </c>
      <c r="G22" s="25">
        <f t="shared" si="0"/>
        <v>28</v>
      </c>
      <c r="H22" s="7" t="s">
        <v>39</v>
      </c>
      <c r="I22" s="28">
        <v>43319</v>
      </c>
      <c r="J22" s="28">
        <v>43319</v>
      </c>
      <c r="K22" s="28">
        <v>43319</v>
      </c>
      <c r="L22" s="8">
        <v>2500000</v>
      </c>
      <c r="M22" s="9">
        <v>248644750</v>
      </c>
      <c r="N22" s="10">
        <v>99.465900000000005</v>
      </c>
      <c r="O22" s="14">
        <v>6.9997999999999991E-2</v>
      </c>
      <c r="P22" s="24" t="s">
        <v>19</v>
      </c>
    </row>
    <row r="23" spans="1:16" s="13" customFormat="1" x14ac:dyDescent="0.25">
      <c r="A23" s="4">
        <v>18</v>
      </c>
      <c r="B23" s="6" t="s">
        <v>48</v>
      </c>
      <c r="C23" s="6" t="s">
        <v>49</v>
      </c>
      <c r="D23" s="6" t="s">
        <v>17</v>
      </c>
      <c r="E23" s="6" t="s">
        <v>20</v>
      </c>
      <c r="F23" s="28">
        <v>43342</v>
      </c>
      <c r="G23" s="25">
        <f t="shared" si="0"/>
        <v>23</v>
      </c>
      <c r="H23" s="7" t="s">
        <v>39</v>
      </c>
      <c r="I23" s="28">
        <v>43319</v>
      </c>
      <c r="J23" s="28">
        <v>43319</v>
      </c>
      <c r="K23" s="28">
        <v>43319</v>
      </c>
      <c r="L23" s="8">
        <v>9000000</v>
      </c>
      <c r="M23" s="9">
        <v>896064300</v>
      </c>
      <c r="N23" s="10">
        <v>99.562700000000007</v>
      </c>
      <c r="O23" s="14">
        <v>6.9702E-2</v>
      </c>
      <c r="P23" s="24" t="s">
        <v>19</v>
      </c>
    </row>
    <row r="24" spans="1:16" s="13" customFormat="1" x14ac:dyDescent="0.25">
      <c r="A24" s="4">
        <v>19</v>
      </c>
      <c r="B24" s="6" t="s">
        <v>85</v>
      </c>
      <c r="C24" s="6" t="s">
        <v>103</v>
      </c>
      <c r="D24" s="6" t="s">
        <v>17</v>
      </c>
      <c r="E24" s="6" t="s">
        <v>29</v>
      </c>
      <c r="F24" s="28">
        <v>43320</v>
      </c>
      <c r="G24" s="25">
        <f t="shared" si="0"/>
        <v>1</v>
      </c>
      <c r="H24" s="7" t="s">
        <v>39</v>
      </c>
      <c r="I24" s="28">
        <v>43319</v>
      </c>
      <c r="J24" s="28">
        <v>43319</v>
      </c>
      <c r="K24" s="28">
        <v>43319</v>
      </c>
      <c r="L24" s="8">
        <v>145719665</v>
      </c>
      <c r="M24" s="9">
        <v>145694470.25999999</v>
      </c>
      <c r="N24" s="10">
        <v>99.982710130000001</v>
      </c>
      <c r="O24" s="14">
        <v>6.3118922399999999E-2</v>
      </c>
      <c r="P24" s="24" t="s">
        <v>19</v>
      </c>
    </row>
    <row r="25" spans="1:16" s="13" customFormat="1" x14ac:dyDescent="0.25">
      <c r="A25" s="4">
        <v>20</v>
      </c>
      <c r="B25" s="6" t="s">
        <v>85</v>
      </c>
      <c r="C25" s="6" t="s">
        <v>103</v>
      </c>
      <c r="D25" s="6" t="s">
        <v>17</v>
      </c>
      <c r="E25" s="6" t="s">
        <v>37</v>
      </c>
      <c r="F25" s="28">
        <v>43320</v>
      </c>
      <c r="G25" s="25">
        <f t="shared" si="0"/>
        <v>1</v>
      </c>
      <c r="H25" s="7" t="s">
        <v>39</v>
      </c>
      <c r="I25" s="28">
        <v>43319</v>
      </c>
      <c r="J25" s="28">
        <v>43319</v>
      </c>
      <c r="K25" s="28">
        <v>43319</v>
      </c>
      <c r="L25" s="8">
        <v>9946016</v>
      </c>
      <c r="M25" s="9">
        <v>9944296.3499999996</v>
      </c>
      <c r="N25" s="10">
        <v>99.982710130000001</v>
      </c>
      <c r="O25" s="14">
        <v>6.3118922399999999E-2</v>
      </c>
      <c r="P25" s="24" t="s">
        <v>19</v>
      </c>
    </row>
    <row r="26" spans="1:16" s="13" customFormat="1" x14ac:dyDescent="0.25">
      <c r="A26" s="4">
        <v>21</v>
      </c>
      <c r="B26" s="6" t="s">
        <v>85</v>
      </c>
      <c r="C26" s="6" t="s">
        <v>103</v>
      </c>
      <c r="D26" s="6" t="s">
        <v>17</v>
      </c>
      <c r="E26" s="6" t="s">
        <v>30</v>
      </c>
      <c r="F26" s="28">
        <v>43320</v>
      </c>
      <c r="G26" s="25">
        <f t="shared" si="0"/>
        <v>1</v>
      </c>
      <c r="H26" s="7" t="s">
        <v>39</v>
      </c>
      <c r="I26" s="28">
        <v>43319</v>
      </c>
      <c r="J26" s="28">
        <v>43319</v>
      </c>
      <c r="K26" s="28">
        <v>43319</v>
      </c>
      <c r="L26" s="8">
        <v>2599531</v>
      </c>
      <c r="M26" s="9">
        <v>2599081.54</v>
      </c>
      <c r="N26" s="10">
        <v>99.982710130000001</v>
      </c>
      <c r="O26" s="14">
        <v>6.3118922399999999E-2</v>
      </c>
      <c r="P26" s="24" t="s">
        <v>19</v>
      </c>
    </row>
    <row r="27" spans="1:16" s="13" customFormat="1" x14ac:dyDescent="0.25">
      <c r="A27" s="4">
        <v>22</v>
      </c>
      <c r="B27" s="6" t="s">
        <v>85</v>
      </c>
      <c r="C27" s="6" t="s">
        <v>103</v>
      </c>
      <c r="D27" s="6" t="s">
        <v>17</v>
      </c>
      <c r="E27" s="6" t="s">
        <v>38</v>
      </c>
      <c r="F27" s="28">
        <v>43320</v>
      </c>
      <c r="G27" s="25">
        <f t="shared" si="0"/>
        <v>1</v>
      </c>
      <c r="H27" s="7" t="s">
        <v>39</v>
      </c>
      <c r="I27" s="28">
        <v>43319</v>
      </c>
      <c r="J27" s="28">
        <v>43319</v>
      </c>
      <c r="K27" s="28">
        <v>43319</v>
      </c>
      <c r="L27" s="8">
        <v>55235847</v>
      </c>
      <c r="M27" s="9">
        <v>55226296.789999999</v>
      </c>
      <c r="N27" s="10">
        <v>99.982710130000001</v>
      </c>
      <c r="O27" s="14">
        <v>6.3118922399999999E-2</v>
      </c>
      <c r="P27" s="24" t="s">
        <v>19</v>
      </c>
    </row>
    <row r="28" spans="1:16" s="13" customFormat="1" x14ac:dyDescent="0.25">
      <c r="A28" s="4">
        <v>23</v>
      </c>
      <c r="B28" s="6" t="s">
        <v>85</v>
      </c>
      <c r="C28" s="6" t="s">
        <v>103</v>
      </c>
      <c r="D28" s="6" t="s">
        <v>17</v>
      </c>
      <c r="E28" s="6" t="s">
        <v>34</v>
      </c>
      <c r="F28" s="28">
        <v>43320</v>
      </c>
      <c r="G28" s="25">
        <f t="shared" si="0"/>
        <v>1</v>
      </c>
      <c r="H28" s="7" t="s">
        <v>39</v>
      </c>
      <c r="I28" s="28">
        <v>43319</v>
      </c>
      <c r="J28" s="28">
        <v>43319</v>
      </c>
      <c r="K28" s="28">
        <v>43319</v>
      </c>
      <c r="L28" s="8">
        <v>37046671</v>
      </c>
      <c r="M28" s="9">
        <v>37040265.68</v>
      </c>
      <c r="N28" s="10">
        <v>99.982710130000001</v>
      </c>
      <c r="O28" s="14">
        <v>6.3118922399999999E-2</v>
      </c>
      <c r="P28" s="24" t="s">
        <v>19</v>
      </c>
    </row>
    <row r="29" spans="1:16" s="13" customFormat="1" x14ac:dyDescent="0.25">
      <c r="A29" s="4">
        <v>24</v>
      </c>
      <c r="B29" s="6" t="s">
        <v>85</v>
      </c>
      <c r="C29" s="6" t="s">
        <v>103</v>
      </c>
      <c r="D29" s="6" t="s">
        <v>17</v>
      </c>
      <c r="E29" s="6" t="s">
        <v>31</v>
      </c>
      <c r="F29" s="28">
        <v>43320</v>
      </c>
      <c r="G29" s="25">
        <f t="shared" si="0"/>
        <v>1</v>
      </c>
      <c r="H29" s="7" t="s">
        <v>39</v>
      </c>
      <c r="I29" s="28">
        <v>43319</v>
      </c>
      <c r="J29" s="28">
        <v>43319</v>
      </c>
      <c r="K29" s="28">
        <v>43319</v>
      </c>
      <c r="L29" s="8">
        <v>147860848</v>
      </c>
      <c r="M29" s="9">
        <v>147835283.05000001</v>
      </c>
      <c r="N29" s="10">
        <v>99.982710130000001</v>
      </c>
      <c r="O29" s="14">
        <v>6.3118922399999999E-2</v>
      </c>
      <c r="P29" s="24" t="s">
        <v>19</v>
      </c>
    </row>
    <row r="30" spans="1:16" s="13" customFormat="1" x14ac:dyDescent="0.25">
      <c r="A30" s="4">
        <v>25</v>
      </c>
      <c r="B30" s="6" t="s">
        <v>85</v>
      </c>
      <c r="C30" s="6" t="s">
        <v>103</v>
      </c>
      <c r="D30" s="6" t="s">
        <v>17</v>
      </c>
      <c r="E30" s="6" t="s">
        <v>33</v>
      </c>
      <c r="F30" s="28">
        <v>43320</v>
      </c>
      <c r="G30" s="25">
        <f t="shared" si="0"/>
        <v>1</v>
      </c>
      <c r="H30" s="7" t="s">
        <v>39</v>
      </c>
      <c r="I30" s="28">
        <v>43319</v>
      </c>
      <c r="J30" s="28">
        <v>43319</v>
      </c>
      <c r="K30" s="28">
        <v>43319</v>
      </c>
      <c r="L30" s="8">
        <v>4901590</v>
      </c>
      <c r="M30" s="9">
        <v>4900742.5199999996</v>
      </c>
      <c r="N30" s="10">
        <v>99.982710130000001</v>
      </c>
      <c r="O30" s="14">
        <v>6.3118922399999999E-2</v>
      </c>
      <c r="P30" s="24" t="s">
        <v>19</v>
      </c>
    </row>
    <row r="32" spans="1:16" x14ac:dyDescent="0.25">
      <c r="A32" s="1" t="s">
        <v>35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8"/>
  <sheetViews>
    <sheetView workbookViewId="0"/>
  </sheetViews>
  <sheetFormatPr defaultRowHeight="15" x14ac:dyDescent="0.25"/>
  <cols>
    <col min="1" max="1" width="5.140625" style="1" customWidth="1"/>
    <col min="2" max="2" width="60.28515625" style="1" bestFit="1" customWidth="1"/>
    <col min="3" max="3" width="13.85546875" style="1" bestFit="1" customWidth="1"/>
    <col min="4" max="4" width="16.28515625" style="2" bestFit="1" customWidth="1"/>
    <col min="5" max="5" width="40.140625" style="1" bestFit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9" width="11.85546875" style="26" bestFit="1" customWidth="1"/>
    <col min="10" max="10" width="14.28515625" style="26" bestFit="1" customWidth="1"/>
    <col min="11" max="11" width="15.7109375" style="26" bestFit="1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3"/>
  </cols>
  <sheetData>
    <row r="3" spans="1:18" x14ac:dyDescent="0.25">
      <c r="A3" s="1" t="s">
        <v>0</v>
      </c>
      <c r="F3" s="26">
        <f>+'07.08.2018'!F3+1</f>
        <v>43320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86</v>
      </c>
      <c r="C6" s="6" t="s">
        <v>87</v>
      </c>
      <c r="D6" s="6" t="s">
        <v>17</v>
      </c>
      <c r="E6" s="6" t="s">
        <v>20</v>
      </c>
      <c r="F6" s="28">
        <v>43409</v>
      </c>
      <c r="G6" s="25">
        <f t="shared" ref="G6:G10" si="0">+F6-$F$3</f>
        <v>89</v>
      </c>
      <c r="H6" s="7" t="s">
        <v>40</v>
      </c>
      <c r="I6" s="28">
        <v>43319</v>
      </c>
      <c r="J6" s="28">
        <v>43319</v>
      </c>
      <c r="K6" s="28">
        <v>43320</v>
      </c>
      <c r="L6" s="8">
        <v>2500000</v>
      </c>
      <c r="M6" s="9">
        <v>245389750</v>
      </c>
      <c r="N6" s="10">
        <v>98.1571</v>
      </c>
      <c r="O6" s="14">
        <v>7.6998999999999998E-2</v>
      </c>
      <c r="P6" s="24" t="s">
        <v>19</v>
      </c>
      <c r="Q6" s="20"/>
      <c r="R6" s="21"/>
    </row>
    <row r="7" spans="1:18" s="2" customFormat="1" x14ac:dyDescent="0.25">
      <c r="A7" s="4">
        <v>2</v>
      </c>
      <c r="B7" s="6" t="s">
        <v>76</v>
      </c>
      <c r="C7" s="6" t="s">
        <v>77</v>
      </c>
      <c r="D7" s="6" t="s">
        <v>17</v>
      </c>
      <c r="E7" s="6" t="s">
        <v>20</v>
      </c>
      <c r="F7" s="28">
        <v>43390</v>
      </c>
      <c r="G7" s="25">
        <f t="shared" si="0"/>
        <v>70</v>
      </c>
      <c r="H7" s="7" t="s">
        <v>40</v>
      </c>
      <c r="I7" s="28">
        <v>43319</v>
      </c>
      <c r="J7" s="28">
        <v>43319</v>
      </c>
      <c r="K7" s="28">
        <v>43320</v>
      </c>
      <c r="L7" s="8">
        <v>7500000</v>
      </c>
      <c r="M7" s="9">
        <v>739644750</v>
      </c>
      <c r="N7" s="10">
        <v>98.619299999999996</v>
      </c>
      <c r="O7" s="14">
        <v>7.3001999999999997E-2</v>
      </c>
      <c r="P7" s="24" t="s">
        <v>19</v>
      </c>
      <c r="Q7" s="20"/>
      <c r="R7" s="21"/>
    </row>
    <row r="8" spans="1:18" x14ac:dyDescent="0.25">
      <c r="A8" s="4">
        <v>3</v>
      </c>
      <c r="B8" s="3" t="s">
        <v>76</v>
      </c>
      <c r="C8" s="3" t="s">
        <v>77</v>
      </c>
      <c r="D8" s="4" t="s">
        <v>17</v>
      </c>
      <c r="E8" s="3" t="s">
        <v>20</v>
      </c>
      <c r="F8" s="28">
        <v>43390</v>
      </c>
      <c r="G8" s="25">
        <f t="shared" si="0"/>
        <v>70</v>
      </c>
      <c r="H8" s="7" t="s">
        <v>40</v>
      </c>
      <c r="I8" s="28">
        <v>43319</v>
      </c>
      <c r="J8" s="28">
        <v>43319</v>
      </c>
      <c r="K8" s="28">
        <v>43320</v>
      </c>
      <c r="L8" s="8">
        <v>2500000</v>
      </c>
      <c r="M8" s="9">
        <v>246538250</v>
      </c>
      <c r="N8" s="10">
        <v>98.619299999999996</v>
      </c>
      <c r="O8" s="14">
        <v>7.3001999999999997E-2</v>
      </c>
      <c r="P8" s="24" t="s">
        <v>19</v>
      </c>
    </row>
    <row r="9" spans="1:18" s="13" customFormat="1" x14ac:dyDescent="0.25">
      <c r="A9" s="4">
        <v>4</v>
      </c>
      <c r="B9" s="6" t="s">
        <v>76</v>
      </c>
      <c r="C9" s="6" t="s">
        <v>77</v>
      </c>
      <c r="D9" s="6" t="s">
        <v>17</v>
      </c>
      <c r="E9" s="6" t="s">
        <v>20</v>
      </c>
      <c r="F9" s="28">
        <v>43390</v>
      </c>
      <c r="G9" s="25">
        <f t="shared" si="0"/>
        <v>70</v>
      </c>
      <c r="H9" s="7" t="s">
        <v>40</v>
      </c>
      <c r="I9" s="28">
        <v>43319</v>
      </c>
      <c r="J9" s="28">
        <v>43319</v>
      </c>
      <c r="K9" s="28">
        <v>43320</v>
      </c>
      <c r="L9" s="8">
        <v>17500000</v>
      </c>
      <c r="M9" s="9">
        <v>1725837750</v>
      </c>
      <c r="N9" s="10">
        <v>98.619299999999996</v>
      </c>
      <c r="O9" s="14">
        <v>7.3001999999999997E-2</v>
      </c>
      <c r="P9" s="24" t="s">
        <v>19</v>
      </c>
    </row>
    <row r="10" spans="1:18" s="13" customFormat="1" x14ac:dyDescent="0.25">
      <c r="A10" s="4">
        <v>5</v>
      </c>
      <c r="B10" s="6" t="s">
        <v>76</v>
      </c>
      <c r="C10" s="6" t="s">
        <v>77</v>
      </c>
      <c r="D10" s="6" t="s">
        <v>17</v>
      </c>
      <c r="E10" s="6" t="s">
        <v>20</v>
      </c>
      <c r="F10" s="28">
        <v>43390</v>
      </c>
      <c r="G10" s="25">
        <f t="shared" si="0"/>
        <v>70</v>
      </c>
      <c r="H10" s="7" t="s">
        <v>40</v>
      </c>
      <c r="I10" s="28">
        <v>43319</v>
      </c>
      <c r="J10" s="28">
        <v>43319</v>
      </c>
      <c r="K10" s="28">
        <v>43320</v>
      </c>
      <c r="L10" s="8">
        <v>2500000</v>
      </c>
      <c r="M10" s="9">
        <v>246528250</v>
      </c>
      <c r="N10" s="10">
        <v>98.619299999999996</v>
      </c>
      <c r="O10" s="14">
        <v>7.3001999999999997E-2</v>
      </c>
      <c r="P10" s="24" t="s">
        <v>19</v>
      </c>
    </row>
    <row r="11" spans="1:18" s="13" customFormat="1" x14ac:dyDescent="0.25">
      <c r="A11" s="4">
        <v>6</v>
      </c>
      <c r="B11" s="6" t="s">
        <v>88</v>
      </c>
      <c r="C11" s="6" t="s">
        <v>103</v>
      </c>
      <c r="D11" s="6" t="s">
        <v>17</v>
      </c>
      <c r="E11" s="6" t="s">
        <v>24</v>
      </c>
      <c r="F11" s="28">
        <v>43321</v>
      </c>
      <c r="G11" s="25">
        <f t="shared" ref="G11:G36" si="1">+F11-$F$3</f>
        <v>1</v>
      </c>
      <c r="H11" s="7" t="s">
        <v>39</v>
      </c>
      <c r="I11" s="28">
        <v>43320</v>
      </c>
      <c r="J11" s="28">
        <v>43320</v>
      </c>
      <c r="K11" s="28">
        <v>43320</v>
      </c>
      <c r="L11" s="8">
        <v>242919273</v>
      </c>
      <c r="M11" s="9">
        <v>242876562.91</v>
      </c>
      <c r="N11" s="10">
        <v>99.982417990000002</v>
      </c>
      <c r="O11" s="14">
        <v>6.4185614199999991E-2</v>
      </c>
      <c r="P11" s="24" t="s">
        <v>19</v>
      </c>
    </row>
    <row r="12" spans="1:18" s="13" customFormat="1" x14ac:dyDescent="0.25">
      <c r="A12" s="4">
        <v>7</v>
      </c>
      <c r="B12" s="6" t="s">
        <v>88</v>
      </c>
      <c r="C12" s="6" t="s">
        <v>103</v>
      </c>
      <c r="D12" s="6" t="s">
        <v>17</v>
      </c>
      <c r="E12" s="6" t="s">
        <v>36</v>
      </c>
      <c r="F12" s="28">
        <v>43321</v>
      </c>
      <c r="G12" s="25">
        <f t="shared" si="1"/>
        <v>1</v>
      </c>
      <c r="H12" s="7" t="s">
        <v>39</v>
      </c>
      <c r="I12" s="28">
        <v>43320</v>
      </c>
      <c r="J12" s="28">
        <v>43320</v>
      </c>
      <c r="K12" s="28">
        <v>43320</v>
      </c>
      <c r="L12" s="8">
        <v>12786993</v>
      </c>
      <c r="M12" s="9">
        <v>12784744.789999999</v>
      </c>
      <c r="N12" s="10">
        <v>99.982417990000002</v>
      </c>
      <c r="O12" s="14">
        <v>6.4185614199999991E-2</v>
      </c>
      <c r="P12" s="24" t="s">
        <v>19</v>
      </c>
    </row>
    <row r="13" spans="1:18" s="13" customFormat="1" x14ac:dyDescent="0.25">
      <c r="A13" s="4">
        <v>8</v>
      </c>
      <c r="B13" s="6" t="s">
        <v>88</v>
      </c>
      <c r="C13" s="6" t="s">
        <v>103</v>
      </c>
      <c r="D13" s="6" t="s">
        <v>17</v>
      </c>
      <c r="E13" s="6" t="s">
        <v>18</v>
      </c>
      <c r="F13" s="28">
        <v>43321</v>
      </c>
      <c r="G13" s="25">
        <f t="shared" si="1"/>
        <v>1</v>
      </c>
      <c r="H13" s="7" t="s">
        <v>39</v>
      </c>
      <c r="I13" s="28">
        <v>43320</v>
      </c>
      <c r="J13" s="28">
        <v>43320</v>
      </c>
      <c r="K13" s="28">
        <v>43320</v>
      </c>
      <c r="L13" s="8">
        <v>3740553</v>
      </c>
      <c r="M13" s="9">
        <v>3739895.34</v>
      </c>
      <c r="N13" s="10">
        <v>99.982417990000002</v>
      </c>
      <c r="O13" s="14">
        <v>6.4185614199999991E-2</v>
      </c>
      <c r="P13" s="24" t="s">
        <v>19</v>
      </c>
    </row>
    <row r="14" spans="1:18" s="13" customFormat="1" x14ac:dyDescent="0.25">
      <c r="A14" s="4">
        <v>9</v>
      </c>
      <c r="B14" s="6" t="s">
        <v>88</v>
      </c>
      <c r="C14" s="6" t="s">
        <v>103</v>
      </c>
      <c r="D14" s="6" t="s">
        <v>17</v>
      </c>
      <c r="E14" s="6" t="s">
        <v>26</v>
      </c>
      <c r="F14" s="28">
        <v>43321</v>
      </c>
      <c r="G14" s="25">
        <f t="shared" si="1"/>
        <v>1</v>
      </c>
      <c r="H14" s="7" t="s">
        <v>39</v>
      </c>
      <c r="I14" s="28">
        <v>43320</v>
      </c>
      <c r="J14" s="28">
        <v>43320</v>
      </c>
      <c r="K14" s="28">
        <v>43320</v>
      </c>
      <c r="L14" s="8">
        <v>40482541</v>
      </c>
      <c r="M14" s="9">
        <v>40475423.359999999</v>
      </c>
      <c r="N14" s="10">
        <v>99.982417990000002</v>
      </c>
      <c r="O14" s="14">
        <v>6.4185614199999991E-2</v>
      </c>
      <c r="P14" s="24" t="s">
        <v>19</v>
      </c>
    </row>
    <row r="15" spans="1:18" s="13" customFormat="1" x14ac:dyDescent="0.25">
      <c r="A15" s="4">
        <v>10</v>
      </c>
      <c r="B15" s="6" t="s">
        <v>88</v>
      </c>
      <c r="C15" s="6" t="s">
        <v>103</v>
      </c>
      <c r="D15" s="6" t="s">
        <v>17</v>
      </c>
      <c r="E15" s="6" t="s">
        <v>27</v>
      </c>
      <c r="F15" s="28">
        <v>43321</v>
      </c>
      <c r="G15" s="25">
        <f t="shared" si="1"/>
        <v>1</v>
      </c>
      <c r="H15" s="7" t="s">
        <v>39</v>
      </c>
      <c r="I15" s="28">
        <v>43320</v>
      </c>
      <c r="J15" s="28">
        <v>43320</v>
      </c>
      <c r="K15" s="28">
        <v>43320</v>
      </c>
      <c r="L15" s="8">
        <v>531928690</v>
      </c>
      <c r="M15" s="9">
        <v>531835166.24000001</v>
      </c>
      <c r="N15" s="10">
        <v>99.982417990000002</v>
      </c>
      <c r="O15" s="14">
        <v>6.4185614199999991E-2</v>
      </c>
      <c r="P15" s="24" t="s">
        <v>19</v>
      </c>
    </row>
    <row r="16" spans="1:18" s="13" customFormat="1" x14ac:dyDescent="0.25">
      <c r="A16" s="4">
        <v>11</v>
      </c>
      <c r="B16" s="6" t="s">
        <v>88</v>
      </c>
      <c r="C16" s="6" t="s">
        <v>103</v>
      </c>
      <c r="D16" s="6" t="s">
        <v>17</v>
      </c>
      <c r="E16" s="6" t="s">
        <v>21</v>
      </c>
      <c r="F16" s="28">
        <v>43321</v>
      </c>
      <c r="G16" s="25">
        <f t="shared" si="1"/>
        <v>1</v>
      </c>
      <c r="H16" s="7" t="s">
        <v>39</v>
      </c>
      <c r="I16" s="28">
        <v>43320</v>
      </c>
      <c r="J16" s="28">
        <v>43320</v>
      </c>
      <c r="K16" s="28">
        <v>43320</v>
      </c>
      <c r="L16" s="8">
        <v>6174492</v>
      </c>
      <c r="M16" s="9">
        <v>6173406.4000000004</v>
      </c>
      <c r="N16" s="10">
        <v>99.982417990000002</v>
      </c>
      <c r="O16" s="14">
        <v>6.4185614199999991E-2</v>
      </c>
      <c r="P16" s="24" t="s">
        <v>19</v>
      </c>
    </row>
    <row r="17" spans="1:16" s="13" customFormat="1" x14ac:dyDescent="0.25">
      <c r="A17" s="4">
        <v>12</v>
      </c>
      <c r="B17" s="6" t="s">
        <v>88</v>
      </c>
      <c r="C17" s="6" t="s">
        <v>103</v>
      </c>
      <c r="D17" s="6" t="s">
        <v>17</v>
      </c>
      <c r="E17" s="6" t="s">
        <v>25</v>
      </c>
      <c r="F17" s="28">
        <v>43321</v>
      </c>
      <c r="G17" s="25">
        <f t="shared" si="1"/>
        <v>1</v>
      </c>
      <c r="H17" s="7" t="s">
        <v>39</v>
      </c>
      <c r="I17" s="28">
        <v>43320</v>
      </c>
      <c r="J17" s="28">
        <v>43320</v>
      </c>
      <c r="K17" s="28">
        <v>43320</v>
      </c>
      <c r="L17" s="8">
        <v>67025</v>
      </c>
      <c r="M17" s="9">
        <v>67013.22</v>
      </c>
      <c r="N17" s="10">
        <v>99.982417990000002</v>
      </c>
      <c r="O17" s="14">
        <v>6.4185614199999991E-2</v>
      </c>
      <c r="P17" s="24" t="s">
        <v>19</v>
      </c>
    </row>
    <row r="18" spans="1:16" s="13" customFormat="1" x14ac:dyDescent="0.25">
      <c r="A18" s="4">
        <v>13</v>
      </c>
      <c r="B18" s="6" t="s">
        <v>88</v>
      </c>
      <c r="C18" s="6" t="s">
        <v>103</v>
      </c>
      <c r="D18" s="6" t="s">
        <v>17</v>
      </c>
      <c r="E18" s="6" t="s">
        <v>41</v>
      </c>
      <c r="F18" s="28">
        <v>43321</v>
      </c>
      <c r="G18" s="25">
        <f t="shared" si="1"/>
        <v>1</v>
      </c>
      <c r="H18" s="7" t="s">
        <v>39</v>
      </c>
      <c r="I18" s="28">
        <v>43320</v>
      </c>
      <c r="J18" s="28">
        <v>43320</v>
      </c>
      <c r="K18" s="28">
        <v>43320</v>
      </c>
      <c r="L18" s="8">
        <v>1096190277</v>
      </c>
      <c r="M18" s="9">
        <v>1095997544.72</v>
      </c>
      <c r="N18" s="10">
        <v>99.982417990000002</v>
      </c>
      <c r="O18" s="14">
        <v>6.4185614199999991E-2</v>
      </c>
      <c r="P18" s="24" t="s">
        <v>19</v>
      </c>
    </row>
    <row r="19" spans="1:16" s="13" customFormat="1" x14ac:dyDescent="0.25">
      <c r="A19" s="4">
        <v>14</v>
      </c>
      <c r="B19" s="6" t="s">
        <v>88</v>
      </c>
      <c r="C19" s="6" t="s">
        <v>103</v>
      </c>
      <c r="D19" s="6" t="s">
        <v>17</v>
      </c>
      <c r="E19" s="6" t="s">
        <v>23</v>
      </c>
      <c r="F19" s="28">
        <v>43321</v>
      </c>
      <c r="G19" s="25">
        <f t="shared" si="1"/>
        <v>1</v>
      </c>
      <c r="H19" s="7" t="s">
        <v>39</v>
      </c>
      <c r="I19" s="28">
        <v>43320</v>
      </c>
      <c r="J19" s="28">
        <v>43320</v>
      </c>
      <c r="K19" s="28">
        <v>43320</v>
      </c>
      <c r="L19" s="8">
        <v>15696551</v>
      </c>
      <c r="M19" s="9">
        <v>15693791.23</v>
      </c>
      <c r="N19" s="10">
        <v>99.982417990000002</v>
      </c>
      <c r="O19" s="14">
        <v>6.4185614199999991E-2</v>
      </c>
      <c r="P19" s="24" t="s">
        <v>19</v>
      </c>
    </row>
    <row r="20" spans="1:16" s="13" customFormat="1" x14ac:dyDescent="0.25">
      <c r="A20" s="4">
        <v>15</v>
      </c>
      <c r="B20" s="6" t="s">
        <v>88</v>
      </c>
      <c r="C20" s="6" t="s">
        <v>103</v>
      </c>
      <c r="D20" s="6" t="s">
        <v>17</v>
      </c>
      <c r="E20" s="6" t="s">
        <v>59</v>
      </c>
      <c r="F20" s="28">
        <v>43321</v>
      </c>
      <c r="G20" s="25">
        <f t="shared" si="1"/>
        <v>1</v>
      </c>
      <c r="H20" s="7" t="s">
        <v>39</v>
      </c>
      <c r="I20" s="28">
        <v>43320</v>
      </c>
      <c r="J20" s="28">
        <v>43320</v>
      </c>
      <c r="K20" s="28">
        <v>43320</v>
      </c>
      <c r="L20" s="8">
        <v>343794546</v>
      </c>
      <c r="M20" s="9">
        <v>343734100.00999999</v>
      </c>
      <c r="N20" s="10">
        <v>99.982417990000002</v>
      </c>
      <c r="O20" s="14">
        <v>6.4185614199999991E-2</v>
      </c>
      <c r="P20" s="24" t="s">
        <v>19</v>
      </c>
    </row>
    <row r="21" spans="1:16" s="13" customFormat="1" x14ac:dyDescent="0.25">
      <c r="A21" s="4">
        <v>16</v>
      </c>
      <c r="B21" s="6" t="s">
        <v>88</v>
      </c>
      <c r="C21" s="6" t="s">
        <v>103</v>
      </c>
      <c r="D21" s="6" t="s">
        <v>17</v>
      </c>
      <c r="E21" s="6" t="s">
        <v>28</v>
      </c>
      <c r="F21" s="28">
        <v>43321</v>
      </c>
      <c r="G21" s="25">
        <f t="shared" si="1"/>
        <v>1</v>
      </c>
      <c r="H21" s="7" t="s">
        <v>39</v>
      </c>
      <c r="I21" s="28">
        <v>43320</v>
      </c>
      <c r="J21" s="28">
        <v>43320</v>
      </c>
      <c r="K21" s="28">
        <v>43320</v>
      </c>
      <c r="L21" s="8">
        <v>1085453</v>
      </c>
      <c r="M21" s="9">
        <v>1085262.1599999999</v>
      </c>
      <c r="N21" s="10">
        <v>99.982417990000002</v>
      </c>
      <c r="O21" s="14">
        <v>6.4185614199999991E-2</v>
      </c>
      <c r="P21" s="24" t="s">
        <v>19</v>
      </c>
    </row>
    <row r="22" spans="1:16" s="13" customFormat="1" x14ac:dyDescent="0.25">
      <c r="A22" s="4">
        <v>17</v>
      </c>
      <c r="B22" s="6" t="s">
        <v>89</v>
      </c>
      <c r="C22" s="6" t="s">
        <v>90</v>
      </c>
      <c r="D22" s="6" t="s">
        <v>17</v>
      </c>
      <c r="E22" s="6" t="s">
        <v>20</v>
      </c>
      <c r="F22" s="28">
        <v>43362</v>
      </c>
      <c r="G22" s="25">
        <f t="shared" si="1"/>
        <v>42</v>
      </c>
      <c r="H22" s="7" t="s">
        <v>39</v>
      </c>
      <c r="I22" s="28">
        <v>43320</v>
      </c>
      <c r="J22" s="28">
        <v>43320</v>
      </c>
      <c r="K22" s="28">
        <v>43320</v>
      </c>
      <c r="L22" s="8">
        <v>10000000</v>
      </c>
      <c r="M22" s="9">
        <v>992406000</v>
      </c>
      <c r="N22" s="10">
        <v>99.240600000000001</v>
      </c>
      <c r="O22" s="14">
        <v>6.6500480000000001E-2</v>
      </c>
      <c r="P22" s="24" t="s">
        <v>19</v>
      </c>
    </row>
    <row r="23" spans="1:16" s="13" customFormat="1" x14ac:dyDescent="0.25">
      <c r="A23" s="4">
        <v>18</v>
      </c>
      <c r="B23" s="6" t="s">
        <v>91</v>
      </c>
      <c r="C23" s="6" t="s">
        <v>92</v>
      </c>
      <c r="D23" s="6" t="s">
        <v>17</v>
      </c>
      <c r="E23" s="6" t="s">
        <v>20</v>
      </c>
      <c r="F23" s="28">
        <v>43371</v>
      </c>
      <c r="G23" s="25">
        <f t="shared" si="1"/>
        <v>51</v>
      </c>
      <c r="H23" s="7" t="s">
        <v>39</v>
      </c>
      <c r="I23" s="28">
        <v>43320</v>
      </c>
      <c r="J23" s="28">
        <v>43320</v>
      </c>
      <c r="K23" s="28">
        <v>43320</v>
      </c>
      <c r="L23" s="8">
        <v>5000000</v>
      </c>
      <c r="M23" s="9">
        <v>495191000</v>
      </c>
      <c r="N23" s="10">
        <v>99.038200000000003</v>
      </c>
      <c r="O23" s="14">
        <v>6.9503000000000009E-2</v>
      </c>
      <c r="P23" s="24" t="s">
        <v>19</v>
      </c>
    </row>
    <row r="24" spans="1:16" s="13" customFormat="1" x14ac:dyDescent="0.25">
      <c r="A24" s="4">
        <v>19</v>
      </c>
      <c r="B24" s="6" t="s">
        <v>91</v>
      </c>
      <c r="C24" s="6" t="s">
        <v>92</v>
      </c>
      <c r="D24" s="6" t="s">
        <v>17</v>
      </c>
      <c r="E24" s="6" t="s">
        <v>20</v>
      </c>
      <c r="F24" s="28">
        <v>43371</v>
      </c>
      <c r="G24" s="25">
        <f t="shared" si="1"/>
        <v>51</v>
      </c>
      <c r="H24" s="7" t="s">
        <v>39</v>
      </c>
      <c r="I24" s="28">
        <v>43320</v>
      </c>
      <c r="J24" s="28">
        <v>43320</v>
      </c>
      <c r="K24" s="28">
        <v>43320</v>
      </c>
      <c r="L24" s="8">
        <v>5000000</v>
      </c>
      <c r="M24" s="9">
        <v>495191000</v>
      </c>
      <c r="N24" s="10">
        <v>99.038200000000003</v>
      </c>
      <c r="O24" s="14">
        <v>6.9503000000000009E-2</v>
      </c>
      <c r="P24" s="24" t="s">
        <v>19</v>
      </c>
    </row>
    <row r="25" spans="1:16" s="13" customFormat="1" x14ac:dyDescent="0.25">
      <c r="A25" s="4">
        <v>20</v>
      </c>
      <c r="B25" s="6" t="s">
        <v>91</v>
      </c>
      <c r="C25" s="6" t="s">
        <v>92</v>
      </c>
      <c r="D25" s="6" t="s">
        <v>17</v>
      </c>
      <c r="E25" s="6" t="s">
        <v>20</v>
      </c>
      <c r="F25" s="28">
        <v>43371</v>
      </c>
      <c r="G25" s="25">
        <f t="shared" si="1"/>
        <v>51</v>
      </c>
      <c r="H25" s="7" t="s">
        <v>39</v>
      </c>
      <c r="I25" s="28">
        <v>43320</v>
      </c>
      <c r="J25" s="28">
        <v>43320</v>
      </c>
      <c r="K25" s="28">
        <v>43320</v>
      </c>
      <c r="L25" s="8">
        <v>5000000</v>
      </c>
      <c r="M25" s="9">
        <v>495191000</v>
      </c>
      <c r="N25" s="10">
        <v>99.038200000000003</v>
      </c>
      <c r="O25" s="14">
        <v>6.9503000000000009E-2</v>
      </c>
      <c r="P25" s="24" t="s">
        <v>19</v>
      </c>
    </row>
    <row r="26" spans="1:16" s="13" customFormat="1" x14ac:dyDescent="0.25">
      <c r="A26" s="4">
        <v>21</v>
      </c>
      <c r="B26" s="6" t="s">
        <v>46</v>
      </c>
      <c r="C26" s="6" t="s">
        <v>47</v>
      </c>
      <c r="D26" s="6" t="s">
        <v>17</v>
      </c>
      <c r="E26" s="6" t="s">
        <v>20</v>
      </c>
      <c r="F26" s="28">
        <v>43340</v>
      </c>
      <c r="G26" s="25">
        <f t="shared" si="1"/>
        <v>20</v>
      </c>
      <c r="H26" s="7" t="s">
        <v>39</v>
      </c>
      <c r="I26" s="28">
        <v>43320</v>
      </c>
      <c r="J26" s="28">
        <v>43320</v>
      </c>
      <c r="K26" s="28">
        <v>43320</v>
      </c>
      <c r="L26" s="8">
        <v>9500000</v>
      </c>
      <c r="M26" s="9">
        <v>946370050</v>
      </c>
      <c r="N26" s="10">
        <v>99.617900000000006</v>
      </c>
      <c r="O26" s="14">
        <v>7.0000999999999994E-2</v>
      </c>
      <c r="P26" s="24" t="s">
        <v>19</v>
      </c>
    </row>
    <row r="27" spans="1:16" s="13" customFormat="1" x14ac:dyDescent="0.25">
      <c r="A27" s="4">
        <v>22</v>
      </c>
      <c r="B27" s="6" t="s">
        <v>93</v>
      </c>
      <c r="C27" s="6" t="s">
        <v>94</v>
      </c>
      <c r="D27" s="6" t="s">
        <v>17</v>
      </c>
      <c r="E27" s="6" t="s">
        <v>20</v>
      </c>
      <c r="F27" s="28">
        <v>43410</v>
      </c>
      <c r="G27" s="25">
        <f t="shared" si="1"/>
        <v>90</v>
      </c>
      <c r="H27" s="7" t="s">
        <v>39</v>
      </c>
      <c r="I27" s="28">
        <v>43320</v>
      </c>
      <c r="J27" s="28">
        <v>43320</v>
      </c>
      <c r="K27" s="28">
        <v>43320</v>
      </c>
      <c r="L27" s="8">
        <v>15000000</v>
      </c>
      <c r="M27" s="9">
        <v>1473655500</v>
      </c>
      <c r="N27" s="10">
        <v>98.243700000000004</v>
      </c>
      <c r="O27" s="14">
        <v>7.2501058309308433E-2</v>
      </c>
      <c r="P27" s="24" t="s">
        <v>19</v>
      </c>
    </row>
    <row r="28" spans="1:16" s="13" customFormat="1" x14ac:dyDescent="0.25">
      <c r="A28" s="4">
        <v>23</v>
      </c>
      <c r="B28" s="6" t="s">
        <v>76</v>
      </c>
      <c r="C28" s="6" t="s">
        <v>77</v>
      </c>
      <c r="D28" s="6" t="s">
        <v>17</v>
      </c>
      <c r="E28" s="6" t="s">
        <v>20</v>
      </c>
      <c r="F28" s="28">
        <v>43390</v>
      </c>
      <c r="G28" s="25">
        <f t="shared" si="1"/>
        <v>70</v>
      </c>
      <c r="H28" s="7" t="s">
        <v>39</v>
      </c>
      <c r="I28" s="28">
        <v>43320</v>
      </c>
      <c r="J28" s="28">
        <v>43320</v>
      </c>
      <c r="K28" s="28">
        <v>43320</v>
      </c>
      <c r="L28" s="8">
        <v>7500000</v>
      </c>
      <c r="M28" s="9">
        <v>739644750</v>
      </c>
      <c r="N28" s="10">
        <v>98.619299999999996</v>
      </c>
      <c r="O28" s="14">
        <v>7.3001999999999997E-2</v>
      </c>
      <c r="P28" s="24" t="s">
        <v>19</v>
      </c>
    </row>
    <row r="29" spans="1:16" x14ac:dyDescent="0.25">
      <c r="A29" s="4">
        <v>24</v>
      </c>
      <c r="B29" s="6" t="s">
        <v>76</v>
      </c>
      <c r="C29" s="6" t="s">
        <v>77</v>
      </c>
      <c r="D29" s="6" t="s">
        <v>17</v>
      </c>
      <c r="E29" s="6" t="s">
        <v>20</v>
      </c>
      <c r="F29" s="28">
        <v>43390</v>
      </c>
      <c r="G29" s="25">
        <f t="shared" si="1"/>
        <v>70</v>
      </c>
      <c r="H29" s="7" t="s">
        <v>39</v>
      </c>
      <c r="I29" s="28">
        <v>43320</v>
      </c>
      <c r="J29" s="28">
        <v>43320</v>
      </c>
      <c r="K29" s="28">
        <v>43320</v>
      </c>
      <c r="L29" s="8">
        <v>2500000</v>
      </c>
      <c r="M29" s="9">
        <v>246528250</v>
      </c>
      <c r="N29" s="10">
        <v>98.619299999999996</v>
      </c>
      <c r="O29" s="14">
        <v>7.3001999999999997E-2</v>
      </c>
      <c r="P29" s="24" t="s">
        <v>19</v>
      </c>
    </row>
    <row r="30" spans="1:16" x14ac:dyDescent="0.25">
      <c r="A30" s="4">
        <v>25</v>
      </c>
      <c r="B30" s="6" t="s">
        <v>76</v>
      </c>
      <c r="C30" s="6" t="s">
        <v>77</v>
      </c>
      <c r="D30" s="6" t="s">
        <v>17</v>
      </c>
      <c r="E30" s="6" t="s">
        <v>20</v>
      </c>
      <c r="F30" s="28">
        <v>43390</v>
      </c>
      <c r="G30" s="25">
        <f t="shared" si="1"/>
        <v>70</v>
      </c>
      <c r="H30" s="7" t="s">
        <v>39</v>
      </c>
      <c r="I30" s="28">
        <v>43320</v>
      </c>
      <c r="J30" s="28">
        <v>43320</v>
      </c>
      <c r="K30" s="28">
        <v>43320</v>
      </c>
      <c r="L30" s="8">
        <v>10000000</v>
      </c>
      <c r="M30" s="9">
        <v>986193000</v>
      </c>
      <c r="N30" s="10">
        <v>98.619299999999996</v>
      </c>
      <c r="O30" s="14">
        <v>7.3001999999999997E-2</v>
      </c>
      <c r="P30" s="24" t="s">
        <v>19</v>
      </c>
    </row>
    <row r="31" spans="1:16" x14ac:dyDescent="0.25">
      <c r="A31" s="4">
        <v>26</v>
      </c>
      <c r="B31" s="6" t="s">
        <v>88</v>
      </c>
      <c r="C31" s="6" t="s">
        <v>103</v>
      </c>
      <c r="D31" s="6" t="s">
        <v>17</v>
      </c>
      <c r="E31" s="6" t="s">
        <v>29</v>
      </c>
      <c r="F31" s="28">
        <v>43321</v>
      </c>
      <c r="G31" s="25">
        <f t="shared" si="1"/>
        <v>1</v>
      </c>
      <c r="H31" s="7" t="s">
        <v>39</v>
      </c>
      <c r="I31" s="28">
        <v>43320</v>
      </c>
      <c r="J31" s="28">
        <v>43320</v>
      </c>
      <c r="K31" s="28">
        <v>43320</v>
      </c>
      <c r="L31" s="8">
        <v>141131720</v>
      </c>
      <c r="M31" s="9">
        <v>141106906.21000001</v>
      </c>
      <c r="N31" s="10">
        <v>99.982417990000002</v>
      </c>
      <c r="O31" s="14">
        <v>6.4185614199999991E-2</v>
      </c>
      <c r="P31" s="24" t="s">
        <v>19</v>
      </c>
    </row>
    <row r="32" spans="1:16" x14ac:dyDescent="0.25">
      <c r="A32" s="4">
        <v>27</v>
      </c>
      <c r="B32" s="6" t="s">
        <v>88</v>
      </c>
      <c r="C32" s="6" t="s">
        <v>103</v>
      </c>
      <c r="D32" s="6" t="s">
        <v>17</v>
      </c>
      <c r="E32" s="6" t="s">
        <v>37</v>
      </c>
      <c r="F32" s="28">
        <v>43321</v>
      </c>
      <c r="G32" s="25">
        <f t="shared" si="1"/>
        <v>1</v>
      </c>
      <c r="H32" s="7" t="s">
        <v>39</v>
      </c>
      <c r="I32" s="28">
        <v>43320</v>
      </c>
      <c r="J32" s="28">
        <v>43320</v>
      </c>
      <c r="K32" s="28">
        <v>43320</v>
      </c>
      <c r="L32" s="8">
        <v>9435673</v>
      </c>
      <c r="M32" s="9">
        <v>9434014.0199999996</v>
      </c>
      <c r="N32" s="10">
        <v>99.982417990000002</v>
      </c>
      <c r="O32" s="14">
        <v>6.4185614199999991E-2</v>
      </c>
      <c r="P32" s="24" t="s">
        <v>19</v>
      </c>
    </row>
    <row r="33" spans="1:16" x14ac:dyDescent="0.25">
      <c r="A33" s="4">
        <v>28</v>
      </c>
      <c r="B33" s="6" t="s">
        <v>88</v>
      </c>
      <c r="C33" s="6" t="s">
        <v>103</v>
      </c>
      <c r="D33" s="6" t="s">
        <v>17</v>
      </c>
      <c r="E33" s="6" t="s">
        <v>30</v>
      </c>
      <c r="F33" s="28">
        <v>43321</v>
      </c>
      <c r="G33" s="25">
        <f t="shared" si="1"/>
        <v>1</v>
      </c>
      <c r="H33" s="7" t="s">
        <v>39</v>
      </c>
      <c r="I33" s="28">
        <v>43320</v>
      </c>
      <c r="J33" s="28">
        <v>43320</v>
      </c>
      <c r="K33" s="28">
        <v>43320</v>
      </c>
      <c r="L33" s="8">
        <v>2314176</v>
      </c>
      <c r="M33" s="9">
        <v>2313769.12</v>
      </c>
      <c r="N33" s="10">
        <v>99.982417990000002</v>
      </c>
      <c r="O33" s="14">
        <v>6.4185614199999991E-2</v>
      </c>
      <c r="P33" s="24" t="s">
        <v>19</v>
      </c>
    </row>
    <row r="34" spans="1:16" x14ac:dyDescent="0.25">
      <c r="A34" s="4">
        <v>29</v>
      </c>
      <c r="B34" s="6" t="s">
        <v>88</v>
      </c>
      <c r="C34" s="6" t="s">
        <v>103</v>
      </c>
      <c r="D34" s="6" t="s">
        <v>17</v>
      </c>
      <c r="E34" s="6" t="s">
        <v>38</v>
      </c>
      <c r="F34" s="28">
        <v>43321</v>
      </c>
      <c r="G34" s="25">
        <f t="shared" si="1"/>
        <v>1</v>
      </c>
      <c r="H34" s="7" t="s">
        <v>39</v>
      </c>
      <c r="I34" s="28">
        <v>43320</v>
      </c>
      <c r="J34" s="28">
        <v>43320</v>
      </c>
      <c r="K34" s="28">
        <v>43320</v>
      </c>
      <c r="L34" s="8">
        <v>48310804</v>
      </c>
      <c r="M34" s="9">
        <v>48302309.990000002</v>
      </c>
      <c r="N34" s="10">
        <v>99.982417990000002</v>
      </c>
      <c r="O34" s="14">
        <v>6.4185614199999991E-2</v>
      </c>
      <c r="P34" s="24" t="s">
        <v>19</v>
      </c>
    </row>
    <row r="35" spans="1:16" x14ac:dyDescent="0.25">
      <c r="A35" s="4">
        <v>30</v>
      </c>
      <c r="B35" s="6" t="s">
        <v>88</v>
      </c>
      <c r="C35" s="6" t="s">
        <v>103</v>
      </c>
      <c r="D35" s="6" t="s">
        <v>17</v>
      </c>
      <c r="E35" s="6" t="s">
        <v>34</v>
      </c>
      <c r="F35" s="28">
        <v>43321</v>
      </c>
      <c r="G35" s="25">
        <f t="shared" si="1"/>
        <v>1</v>
      </c>
      <c r="H35" s="7" t="s">
        <v>39</v>
      </c>
      <c r="I35" s="28">
        <v>43320</v>
      </c>
      <c r="J35" s="28">
        <v>43320</v>
      </c>
      <c r="K35" s="28">
        <v>43320</v>
      </c>
      <c r="L35" s="8">
        <v>37305090</v>
      </c>
      <c r="M35" s="9">
        <v>37298531.020000003</v>
      </c>
      <c r="N35" s="10">
        <v>99.982417990000002</v>
      </c>
      <c r="O35" s="14">
        <v>6.4185614199999991E-2</v>
      </c>
      <c r="P35" s="24" t="s">
        <v>19</v>
      </c>
    </row>
    <row r="36" spans="1:16" x14ac:dyDescent="0.25">
      <c r="A36" s="4">
        <v>31</v>
      </c>
      <c r="B36" s="6" t="s">
        <v>88</v>
      </c>
      <c r="C36" s="6" t="s">
        <v>103</v>
      </c>
      <c r="D36" s="6" t="s">
        <v>17</v>
      </c>
      <c r="E36" s="6" t="s">
        <v>31</v>
      </c>
      <c r="F36" s="28">
        <v>43321</v>
      </c>
      <c r="G36" s="25">
        <f t="shared" si="1"/>
        <v>1</v>
      </c>
      <c r="H36" s="7" t="s">
        <v>39</v>
      </c>
      <c r="I36" s="28">
        <v>43320</v>
      </c>
      <c r="J36" s="28">
        <v>43320</v>
      </c>
      <c r="K36" s="28">
        <v>43320</v>
      </c>
      <c r="L36" s="8">
        <v>142149768</v>
      </c>
      <c r="M36" s="9">
        <v>142124775.21000001</v>
      </c>
      <c r="N36" s="10">
        <v>99.982417990000002</v>
      </c>
      <c r="O36" s="14">
        <v>6.4185614199999991E-2</v>
      </c>
      <c r="P36" s="24" t="s">
        <v>19</v>
      </c>
    </row>
    <row r="38" spans="1:16" x14ac:dyDescent="0.25">
      <c r="A38" s="1" t="s">
        <v>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0"/>
  <sheetViews>
    <sheetView workbookViewId="0"/>
  </sheetViews>
  <sheetFormatPr defaultRowHeight="15" x14ac:dyDescent="0.25"/>
  <cols>
    <col min="1" max="1" width="5.5703125" style="1" customWidth="1"/>
    <col min="2" max="2" width="50.140625" style="1" bestFit="1" customWidth="1"/>
    <col min="3" max="3" width="13.42578125" style="1" bestFit="1" customWidth="1"/>
    <col min="4" max="4" width="16.28515625" style="2" bestFit="1" customWidth="1"/>
    <col min="5" max="5" width="40.140625" style="1" bestFit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11" width="15.5703125" style="26" customWidth="1"/>
    <col min="12" max="12" width="16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3"/>
  </cols>
  <sheetData>
    <row r="3" spans="1:18" x14ac:dyDescent="0.25">
      <c r="A3" s="1" t="s">
        <v>0</v>
      </c>
      <c r="F3" s="26">
        <f>+'08.08.2018'!F3+1</f>
        <v>43321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95</v>
      </c>
      <c r="C6" s="6" t="s">
        <v>96</v>
      </c>
      <c r="D6" s="6" t="s">
        <v>17</v>
      </c>
      <c r="E6" s="6" t="s">
        <v>20</v>
      </c>
      <c r="F6" s="28">
        <v>43342</v>
      </c>
      <c r="G6" s="25">
        <f t="shared" ref="G6:G11" si="0">+F6-$F$3</f>
        <v>21</v>
      </c>
      <c r="H6" s="7" t="s">
        <v>40</v>
      </c>
      <c r="I6" s="28">
        <v>43320</v>
      </c>
      <c r="J6" s="28">
        <v>43320</v>
      </c>
      <c r="K6" s="28">
        <v>43321</v>
      </c>
      <c r="L6" s="8">
        <v>2000000</v>
      </c>
      <c r="M6" s="9">
        <v>199249200</v>
      </c>
      <c r="N6" s="10">
        <v>99.624600000000001</v>
      </c>
      <c r="O6" s="14">
        <v>6.5493999999999997E-2</v>
      </c>
      <c r="P6" s="24" t="s">
        <v>19</v>
      </c>
      <c r="Q6" s="20"/>
      <c r="R6" s="21"/>
    </row>
    <row r="7" spans="1:18" s="2" customFormat="1" x14ac:dyDescent="0.25">
      <c r="A7" s="4">
        <v>2</v>
      </c>
      <c r="B7" s="6" t="s">
        <v>95</v>
      </c>
      <c r="C7" s="6" t="s">
        <v>96</v>
      </c>
      <c r="D7" s="6" t="s">
        <v>17</v>
      </c>
      <c r="E7" s="6" t="s">
        <v>20</v>
      </c>
      <c r="F7" s="28">
        <v>43342</v>
      </c>
      <c r="G7" s="25">
        <f t="shared" si="0"/>
        <v>21</v>
      </c>
      <c r="H7" s="7" t="s">
        <v>40</v>
      </c>
      <c r="I7" s="28">
        <v>43320</v>
      </c>
      <c r="J7" s="28">
        <v>43320</v>
      </c>
      <c r="K7" s="28">
        <v>43321</v>
      </c>
      <c r="L7" s="8">
        <v>1000000</v>
      </c>
      <c r="M7" s="9">
        <v>99630300</v>
      </c>
      <c r="N7" s="10">
        <v>99.630300000000005</v>
      </c>
      <c r="O7" s="14">
        <v>6.4495999999999998E-2</v>
      </c>
      <c r="P7" s="24" t="s">
        <v>19</v>
      </c>
      <c r="Q7" s="20"/>
      <c r="R7" s="21"/>
    </row>
    <row r="8" spans="1:18" x14ac:dyDescent="0.25">
      <c r="A8" s="4">
        <v>3</v>
      </c>
      <c r="B8" s="3" t="s">
        <v>95</v>
      </c>
      <c r="C8" s="3" t="s">
        <v>96</v>
      </c>
      <c r="D8" s="4" t="s">
        <v>17</v>
      </c>
      <c r="E8" s="3" t="s">
        <v>20</v>
      </c>
      <c r="F8" s="28">
        <v>43342</v>
      </c>
      <c r="G8" s="25">
        <f t="shared" si="0"/>
        <v>21</v>
      </c>
      <c r="H8" s="7" t="s">
        <v>40</v>
      </c>
      <c r="I8" s="28">
        <v>43320</v>
      </c>
      <c r="J8" s="28">
        <v>43320</v>
      </c>
      <c r="K8" s="28">
        <v>43321</v>
      </c>
      <c r="L8" s="8">
        <v>500000</v>
      </c>
      <c r="M8" s="9">
        <v>49813700</v>
      </c>
      <c r="N8" s="10">
        <v>99.627399999999994</v>
      </c>
      <c r="O8" s="14">
        <v>6.5004000000000006E-2</v>
      </c>
      <c r="P8" s="24" t="s">
        <v>19</v>
      </c>
    </row>
    <row r="9" spans="1:18" s="13" customFormat="1" x14ac:dyDescent="0.25">
      <c r="A9" s="4">
        <v>4</v>
      </c>
      <c r="B9" s="6" t="s">
        <v>62</v>
      </c>
      <c r="C9" s="6" t="s">
        <v>63</v>
      </c>
      <c r="D9" s="6" t="s">
        <v>17</v>
      </c>
      <c r="E9" s="6" t="s">
        <v>20</v>
      </c>
      <c r="F9" s="28">
        <v>43391</v>
      </c>
      <c r="G9" s="25">
        <f t="shared" si="0"/>
        <v>70</v>
      </c>
      <c r="H9" s="7" t="s">
        <v>40</v>
      </c>
      <c r="I9" s="28">
        <v>43320</v>
      </c>
      <c r="J9" s="28">
        <v>43320</v>
      </c>
      <c r="K9" s="28">
        <v>43321</v>
      </c>
      <c r="L9" s="8">
        <v>5000000</v>
      </c>
      <c r="M9" s="9">
        <v>493657000</v>
      </c>
      <c r="N9" s="10">
        <v>98.731399999999994</v>
      </c>
      <c r="O9" s="14">
        <v>6.6998000000000002E-2</v>
      </c>
      <c r="P9" s="24" t="s">
        <v>19</v>
      </c>
    </row>
    <row r="10" spans="1:18" s="13" customFormat="1" x14ac:dyDescent="0.25">
      <c r="A10" s="4">
        <v>5</v>
      </c>
      <c r="B10" s="6" t="s">
        <v>62</v>
      </c>
      <c r="C10" s="6" t="s">
        <v>63</v>
      </c>
      <c r="D10" s="6" t="s">
        <v>17</v>
      </c>
      <c r="E10" s="6" t="s">
        <v>20</v>
      </c>
      <c r="F10" s="28">
        <v>43391</v>
      </c>
      <c r="G10" s="25">
        <f t="shared" si="0"/>
        <v>70</v>
      </c>
      <c r="H10" s="7" t="s">
        <v>40</v>
      </c>
      <c r="I10" s="28">
        <v>43320</v>
      </c>
      <c r="J10" s="28">
        <v>43320</v>
      </c>
      <c r="K10" s="28">
        <v>43321</v>
      </c>
      <c r="L10" s="8">
        <v>5000000</v>
      </c>
      <c r="M10" s="9">
        <v>493657000</v>
      </c>
      <c r="N10" s="10">
        <v>98.731399999999994</v>
      </c>
      <c r="O10" s="14">
        <v>6.6998000000000002E-2</v>
      </c>
      <c r="P10" s="24" t="s">
        <v>19</v>
      </c>
    </row>
    <row r="11" spans="1:18" s="13" customFormat="1" x14ac:dyDescent="0.25">
      <c r="A11" s="4">
        <v>6</v>
      </c>
      <c r="B11" s="6" t="s">
        <v>97</v>
      </c>
      <c r="C11" s="6" t="s">
        <v>98</v>
      </c>
      <c r="D11" s="6" t="s">
        <v>17</v>
      </c>
      <c r="E11" s="6" t="s">
        <v>20</v>
      </c>
      <c r="F11" s="28">
        <v>43354</v>
      </c>
      <c r="G11" s="25">
        <f t="shared" si="0"/>
        <v>33</v>
      </c>
      <c r="H11" s="7" t="s">
        <v>40</v>
      </c>
      <c r="I11" s="28">
        <v>43320</v>
      </c>
      <c r="J11" s="28">
        <v>43320</v>
      </c>
      <c r="K11" s="28">
        <v>43321</v>
      </c>
      <c r="L11" s="8">
        <v>20000000</v>
      </c>
      <c r="M11" s="9">
        <v>1987512000</v>
      </c>
      <c r="N11" s="10">
        <v>99.375600000000006</v>
      </c>
      <c r="O11" s="14">
        <v>6.9496359511211622E-2</v>
      </c>
      <c r="P11" s="24" t="s">
        <v>19</v>
      </c>
    </row>
    <row r="12" spans="1:18" s="13" customFormat="1" x14ac:dyDescent="0.25">
      <c r="A12" s="4">
        <v>7</v>
      </c>
      <c r="B12" s="6" t="s">
        <v>99</v>
      </c>
      <c r="C12" s="6" t="s">
        <v>103</v>
      </c>
      <c r="D12" s="6" t="s">
        <v>17</v>
      </c>
      <c r="E12" s="6" t="s">
        <v>24</v>
      </c>
      <c r="F12" s="28">
        <v>43322</v>
      </c>
      <c r="G12" s="25">
        <f t="shared" ref="G12:G28" si="1">+F12-$F$3</f>
        <v>1</v>
      </c>
      <c r="H12" s="7" t="s">
        <v>39</v>
      </c>
      <c r="I12" s="28">
        <v>43321</v>
      </c>
      <c r="J12" s="28">
        <v>43321</v>
      </c>
      <c r="K12" s="28">
        <v>43321</v>
      </c>
      <c r="L12" s="8">
        <v>242659882</v>
      </c>
      <c r="M12" s="9">
        <v>242616385</v>
      </c>
      <c r="N12" s="10">
        <v>99.982074909999994</v>
      </c>
      <c r="O12" s="14">
        <v>6.5438296999999992E-2</v>
      </c>
      <c r="P12" s="24" t="s">
        <v>19</v>
      </c>
    </row>
    <row r="13" spans="1:18" s="13" customFormat="1" x14ac:dyDescent="0.25">
      <c r="A13" s="4">
        <v>8</v>
      </c>
      <c r="B13" s="6" t="s">
        <v>99</v>
      </c>
      <c r="C13" s="6" t="s">
        <v>103</v>
      </c>
      <c r="D13" s="6" t="s">
        <v>17</v>
      </c>
      <c r="E13" s="6" t="s">
        <v>36</v>
      </c>
      <c r="F13" s="28">
        <v>43322</v>
      </c>
      <c r="G13" s="25">
        <f t="shared" si="1"/>
        <v>1</v>
      </c>
      <c r="H13" s="7" t="s">
        <v>39</v>
      </c>
      <c r="I13" s="28">
        <v>43321</v>
      </c>
      <c r="J13" s="28">
        <v>43321</v>
      </c>
      <c r="K13" s="28">
        <v>43321</v>
      </c>
      <c r="L13" s="8">
        <v>1545151</v>
      </c>
      <c r="M13" s="9">
        <v>1544874.03</v>
      </c>
      <c r="N13" s="10">
        <v>99.982074909999994</v>
      </c>
      <c r="O13" s="14">
        <v>6.5438296999999992E-2</v>
      </c>
      <c r="P13" s="24" t="s">
        <v>19</v>
      </c>
    </row>
    <row r="14" spans="1:18" s="13" customFormat="1" x14ac:dyDescent="0.25">
      <c r="A14" s="4">
        <v>9</v>
      </c>
      <c r="B14" s="6" t="s">
        <v>99</v>
      </c>
      <c r="C14" s="6" t="s">
        <v>103</v>
      </c>
      <c r="D14" s="6" t="s">
        <v>17</v>
      </c>
      <c r="E14" s="6" t="s">
        <v>18</v>
      </c>
      <c r="F14" s="28">
        <v>43322</v>
      </c>
      <c r="G14" s="25">
        <f t="shared" si="1"/>
        <v>1</v>
      </c>
      <c r="H14" s="7" t="s">
        <v>39</v>
      </c>
      <c r="I14" s="28">
        <v>43321</v>
      </c>
      <c r="J14" s="28">
        <v>43321</v>
      </c>
      <c r="K14" s="28">
        <v>43321</v>
      </c>
      <c r="L14" s="8">
        <v>3728852</v>
      </c>
      <c r="M14" s="9">
        <v>3728183.6</v>
      </c>
      <c r="N14" s="10">
        <v>99.982074909999994</v>
      </c>
      <c r="O14" s="14">
        <v>6.5438296999999992E-2</v>
      </c>
      <c r="P14" s="24" t="s">
        <v>19</v>
      </c>
    </row>
    <row r="15" spans="1:18" s="13" customFormat="1" x14ac:dyDescent="0.25">
      <c r="A15" s="4">
        <v>10</v>
      </c>
      <c r="B15" s="6" t="s">
        <v>99</v>
      </c>
      <c r="C15" s="6" t="s">
        <v>103</v>
      </c>
      <c r="D15" s="6" t="s">
        <v>17</v>
      </c>
      <c r="E15" s="6" t="s">
        <v>26</v>
      </c>
      <c r="F15" s="28">
        <v>43322</v>
      </c>
      <c r="G15" s="25">
        <f t="shared" si="1"/>
        <v>1</v>
      </c>
      <c r="H15" s="7" t="s">
        <v>39</v>
      </c>
      <c r="I15" s="28">
        <v>43321</v>
      </c>
      <c r="J15" s="28">
        <v>43321</v>
      </c>
      <c r="K15" s="28">
        <v>43321</v>
      </c>
      <c r="L15" s="8">
        <v>43471783</v>
      </c>
      <c r="M15" s="9">
        <v>43463990.640000001</v>
      </c>
      <c r="N15" s="10">
        <v>99.982074909999994</v>
      </c>
      <c r="O15" s="14">
        <v>6.5438296999999992E-2</v>
      </c>
      <c r="P15" s="24" t="s">
        <v>19</v>
      </c>
    </row>
    <row r="16" spans="1:18" s="13" customFormat="1" x14ac:dyDescent="0.25">
      <c r="A16" s="4">
        <v>11</v>
      </c>
      <c r="B16" s="6" t="s">
        <v>99</v>
      </c>
      <c r="C16" s="6" t="s">
        <v>103</v>
      </c>
      <c r="D16" s="6" t="s">
        <v>17</v>
      </c>
      <c r="E16" s="6" t="s">
        <v>27</v>
      </c>
      <c r="F16" s="28">
        <v>43322</v>
      </c>
      <c r="G16" s="25">
        <f t="shared" si="1"/>
        <v>1</v>
      </c>
      <c r="H16" s="7" t="s">
        <v>39</v>
      </c>
      <c r="I16" s="28">
        <v>43321</v>
      </c>
      <c r="J16" s="28">
        <v>43321</v>
      </c>
      <c r="K16" s="28">
        <v>43321</v>
      </c>
      <c r="L16" s="8">
        <v>518310990</v>
      </c>
      <c r="M16" s="9">
        <v>518218082.29000002</v>
      </c>
      <c r="N16" s="10">
        <v>99.982074909999994</v>
      </c>
      <c r="O16" s="14">
        <v>6.5438296999999992E-2</v>
      </c>
      <c r="P16" s="24" t="s">
        <v>19</v>
      </c>
    </row>
    <row r="17" spans="1:16" s="13" customFormat="1" x14ac:dyDescent="0.25">
      <c r="A17" s="4">
        <v>12</v>
      </c>
      <c r="B17" s="6" t="s">
        <v>99</v>
      </c>
      <c r="C17" s="6" t="s">
        <v>103</v>
      </c>
      <c r="D17" s="6" t="s">
        <v>17</v>
      </c>
      <c r="E17" s="6" t="s">
        <v>21</v>
      </c>
      <c r="F17" s="28">
        <v>43322</v>
      </c>
      <c r="G17" s="25">
        <f t="shared" si="1"/>
        <v>1</v>
      </c>
      <c r="H17" s="7" t="s">
        <v>39</v>
      </c>
      <c r="I17" s="28">
        <v>43321</v>
      </c>
      <c r="J17" s="28">
        <v>43321</v>
      </c>
      <c r="K17" s="28">
        <v>43321</v>
      </c>
      <c r="L17" s="8">
        <v>6196077</v>
      </c>
      <c r="M17" s="9">
        <v>6194966.3499999996</v>
      </c>
      <c r="N17" s="10">
        <v>99.982074909999994</v>
      </c>
      <c r="O17" s="14">
        <v>6.5438296999999992E-2</v>
      </c>
      <c r="P17" s="24" t="s">
        <v>19</v>
      </c>
    </row>
    <row r="18" spans="1:16" s="13" customFormat="1" x14ac:dyDescent="0.25">
      <c r="A18" s="4">
        <v>13</v>
      </c>
      <c r="B18" s="6" t="s">
        <v>99</v>
      </c>
      <c r="C18" s="6" t="s">
        <v>103</v>
      </c>
      <c r="D18" s="6" t="s">
        <v>17</v>
      </c>
      <c r="E18" s="6" t="s">
        <v>25</v>
      </c>
      <c r="F18" s="28">
        <v>43322</v>
      </c>
      <c r="G18" s="25">
        <f t="shared" si="1"/>
        <v>1</v>
      </c>
      <c r="H18" s="7" t="s">
        <v>39</v>
      </c>
      <c r="I18" s="28">
        <v>43321</v>
      </c>
      <c r="J18" s="28">
        <v>43321</v>
      </c>
      <c r="K18" s="28">
        <v>43321</v>
      </c>
      <c r="L18" s="8">
        <v>47625</v>
      </c>
      <c r="M18" s="9">
        <v>47616.46</v>
      </c>
      <c r="N18" s="10">
        <v>99.982074909999994</v>
      </c>
      <c r="O18" s="14">
        <v>6.5438296999999992E-2</v>
      </c>
      <c r="P18" s="24" t="s">
        <v>19</v>
      </c>
    </row>
    <row r="19" spans="1:16" s="13" customFormat="1" x14ac:dyDescent="0.25">
      <c r="A19" s="4">
        <v>14</v>
      </c>
      <c r="B19" s="6" t="s">
        <v>99</v>
      </c>
      <c r="C19" s="6" t="s">
        <v>103</v>
      </c>
      <c r="D19" s="6" t="s">
        <v>17</v>
      </c>
      <c r="E19" s="6" t="s">
        <v>41</v>
      </c>
      <c r="F19" s="28">
        <v>43322</v>
      </c>
      <c r="G19" s="25">
        <f t="shared" si="1"/>
        <v>1</v>
      </c>
      <c r="H19" s="7" t="s">
        <v>39</v>
      </c>
      <c r="I19" s="28">
        <v>43321</v>
      </c>
      <c r="J19" s="28">
        <v>43321</v>
      </c>
      <c r="K19" s="28">
        <v>43321</v>
      </c>
      <c r="L19" s="8">
        <v>1080398001</v>
      </c>
      <c r="M19" s="9">
        <v>1080204338.6900001</v>
      </c>
      <c r="N19" s="10">
        <v>99.982074909999994</v>
      </c>
      <c r="O19" s="14">
        <v>6.5438296999999992E-2</v>
      </c>
      <c r="P19" s="24" t="s">
        <v>19</v>
      </c>
    </row>
    <row r="20" spans="1:16" s="13" customFormat="1" x14ac:dyDescent="0.25">
      <c r="A20" s="4">
        <v>15</v>
      </c>
      <c r="B20" s="6" t="s">
        <v>99</v>
      </c>
      <c r="C20" s="6" t="s">
        <v>103</v>
      </c>
      <c r="D20" s="6" t="s">
        <v>17</v>
      </c>
      <c r="E20" s="6" t="s">
        <v>23</v>
      </c>
      <c r="F20" s="28">
        <v>43322</v>
      </c>
      <c r="G20" s="25">
        <f t="shared" si="1"/>
        <v>1</v>
      </c>
      <c r="H20" s="7" t="s">
        <v>39</v>
      </c>
      <c r="I20" s="28">
        <v>43321</v>
      </c>
      <c r="J20" s="28">
        <v>43321</v>
      </c>
      <c r="K20" s="28">
        <v>43321</v>
      </c>
      <c r="L20" s="8">
        <v>15699311</v>
      </c>
      <c r="M20" s="9">
        <v>15696496.880000001</v>
      </c>
      <c r="N20" s="10">
        <v>99.982074909999994</v>
      </c>
      <c r="O20" s="14">
        <v>6.5438296999999992E-2</v>
      </c>
      <c r="P20" s="24" t="s">
        <v>19</v>
      </c>
    </row>
    <row r="21" spans="1:16" s="13" customFormat="1" x14ac:dyDescent="0.25">
      <c r="A21" s="4">
        <v>16</v>
      </c>
      <c r="B21" s="6" t="s">
        <v>99</v>
      </c>
      <c r="C21" s="6" t="s">
        <v>103</v>
      </c>
      <c r="D21" s="6" t="s">
        <v>17</v>
      </c>
      <c r="E21" s="6" t="s">
        <v>59</v>
      </c>
      <c r="F21" s="28">
        <v>43322</v>
      </c>
      <c r="G21" s="25">
        <f t="shared" si="1"/>
        <v>1</v>
      </c>
      <c r="H21" s="7" t="s">
        <v>39</v>
      </c>
      <c r="I21" s="28">
        <v>43321</v>
      </c>
      <c r="J21" s="28">
        <v>43321</v>
      </c>
      <c r="K21" s="28">
        <v>43321</v>
      </c>
      <c r="L21" s="8">
        <v>455716353</v>
      </c>
      <c r="M21" s="9">
        <v>455634665.43000001</v>
      </c>
      <c r="N21" s="10">
        <v>99.982074909999994</v>
      </c>
      <c r="O21" s="14">
        <v>6.5438296999999992E-2</v>
      </c>
      <c r="P21" s="24" t="s">
        <v>19</v>
      </c>
    </row>
    <row r="22" spans="1:16" s="13" customFormat="1" x14ac:dyDescent="0.25">
      <c r="A22" s="4">
        <v>17</v>
      </c>
      <c r="B22" s="6" t="s">
        <v>99</v>
      </c>
      <c r="C22" s="6" t="s">
        <v>103</v>
      </c>
      <c r="D22" s="6" t="s">
        <v>17</v>
      </c>
      <c r="E22" s="6" t="s">
        <v>28</v>
      </c>
      <c r="F22" s="28">
        <v>43322</v>
      </c>
      <c r="G22" s="25">
        <f t="shared" si="1"/>
        <v>1</v>
      </c>
      <c r="H22" s="7" t="s">
        <v>39</v>
      </c>
      <c r="I22" s="28">
        <v>43321</v>
      </c>
      <c r="J22" s="28">
        <v>43321</v>
      </c>
      <c r="K22" s="28">
        <v>43321</v>
      </c>
      <c r="L22" s="8">
        <v>4997664</v>
      </c>
      <c r="M22" s="9">
        <v>4996768.16</v>
      </c>
      <c r="N22" s="10">
        <v>99.982074909999994</v>
      </c>
      <c r="O22" s="14">
        <v>6.5438296999999992E-2</v>
      </c>
      <c r="P22" s="24" t="s">
        <v>19</v>
      </c>
    </row>
    <row r="23" spans="1:16" s="13" customFormat="1" x14ac:dyDescent="0.25">
      <c r="A23" s="4">
        <v>18</v>
      </c>
      <c r="B23" s="6" t="s">
        <v>99</v>
      </c>
      <c r="C23" s="6" t="s">
        <v>103</v>
      </c>
      <c r="D23" s="6" t="s">
        <v>17</v>
      </c>
      <c r="E23" s="6" t="s">
        <v>29</v>
      </c>
      <c r="F23" s="28">
        <v>43322</v>
      </c>
      <c r="G23" s="25">
        <f t="shared" si="1"/>
        <v>1</v>
      </c>
      <c r="H23" s="7" t="s">
        <v>39</v>
      </c>
      <c r="I23" s="28">
        <v>43321</v>
      </c>
      <c r="J23" s="28">
        <v>43321</v>
      </c>
      <c r="K23" s="28">
        <v>43321</v>
      </c>
      <c r="L23" s="8">
        <v>140635668</v>
      </c>
      <c r="M23" s="9">
        <v>140610458.93000001</v>
      </c>
      <c r="N23" s="10">
        <v>99.982074909999994</v>
      </c>
      <c r="O23" s="14">
        <v>6.5438296999999992E-2</v>
      </c>
      <c r="P23" s="24" t="s">
        <v>19</v>
      </c>
    </row>
    <row r="24" spans="1:16" s="13" customFormat="1" x14ac:dyDescent="0.25">
      <c r="A24" s="4">
        <v>19</v>
      </c>
      <c r="B24" s="6" t="s">
        <v>99</v>
      </c>
      <c r="C24" s="6" t="s">
        <v>103</v>
      </c>
      <c r="D24" s="6" t="s">
        <v>17</v>
      </c>
      <c r="E24" s="6" t="s">
        <v>37</v>
      </c>
      <c r="F24" s="28">
        <v>43322</v>
      </c>
      <c r="G24" s="25">
        <f t="shared" si="1"/>
        <v>1</v>
      </c>
      <c r="H24" s="7" t="s">
        <v>39</v>
      </c>
      <c r="I24" s="28">
        <v>43321</v>
      </c>
      <c r="J24" s="28">
        <v>43321</v>
      </c>
      <c r="K24" s="28">
        <v>43321</v>
      </c>
      <c r="L24" s="8">
        <v>8265836</v>
      </c>
      <c r="M24" s="9">
        <v>8264354.3399999999</v>
      </c>
      <c r="N24" s="10">
        <v>99.982074909999994</v>
      </c>
      <c r="O24" s="14">
        <v>6.5438296999999992E-2</v>
      </c>
      <c r="P24" s="24" t="s">
        <v>19</v>
      </c>
    </row>
    <row r="25" spans="1:16" s="13" customFormat="1" x14ac:dyDescent="0.25">
      <c r="A25" s="4">
        <v>20</v>
      </c>
      <c r="B25" s="6" t="s">
        <v>99</v>
      </c>
      <c r="C25" s="6" t="s">
        <v>103</v>
      </c>
      <c r="D25" s="6" t="s">
        <v>17</v>
      </c>
      <c r="E25" s="6" t="s">
        <v>30</v>
      </c>
      <c r="F25" s="28">
        <v>43322</v>
      </c>
      <c r="G25" s="25">
        <f t="shared" si="1"/>
        <v>1</v>
      </c>
      <c r="H25" s="7" t="s">
        <v>39</v>
      </c>
      <c r="I25" s="28">
        <v>43321</v>
      </c>
      <c r="J25" s="28">
        <v>43321</v>
      </c>
      <c r="K25" s="28">
        <v>43321</v>
      </c>
      <c r="L25" s="8">
        <v>2661669</v>
      </c>
      <c r="M25" s="9">
        <v>2661191.89</v>
      </c>
      <c r="N25" s="10">
        <v>99.982074909999994</v>
      </c>
      <c r="O25" s="14">
        <v>6.5438296999999992E-2</v>
      </c>
      <c r="P25" s="24" t="s">
        <v>19</v>
      </c>
    </row>
    <row r="26" spans="1:16" s="13" customFormat="1" x14ac:dyDescent="0.25">
      <c r="A26" s="4">
        <v>21</v>
      </c>
      <c r="B26" s="6" t="s">
        <v>99</v>
      </c>
      <c r="C26" s="6" t="s">
        <v>103</v>
      </c>
      <c r="D26" s="6" t="s">
        <v>17</v>
      </c>
      <c r="E26" s="6" t="s">
        <v>38</v>
      </c>
      <c r="F26" s="28">
        <v>43322</v>
      </c>
      <c r="G26" s="25">
        <f t="shared" si="1"/>
        <v>1</v>
      </c>
      <c r="H26" s="7" t="s">
        <v>39</v>
      </c>
      <c r="I26" s="28">
        <v>43321</v>
      </c>
      <c r="J26" s="28">
        <v>43321</v>
      </c>
      <c r="K26" s="28">
        <v>43321</v>
      </c>
      <c r="L26" s="8">
        <v>39043961</v>
      </c>
      <c r="M26" s="9">
        <v>39036962.329999998</v>
      </c>
      <c r="N26" s="10">
        <v>99.982074909999994</v>
      </c>
      <c r="O26" s="14">
        <v>6.5438296999999992E-2</v>
      </c>
      <c r="P26" s="24" t="s">
        <v>19</v>
      </c>
    </row>
    <row r="27" spans="1:16" s="13" customFormat="1" x14ac:dyDescent="0.25">
      <c r="A27" s="4">
        <v>22</v>
      </c>
      <c r="B27" s="6" t="s">
        <v>99</v>
      </c>
      <c r="C27" s="6" t="s">
        <v>103</v>
      </c>
      <c r="D27" s="6" t="s">
        <v>17</v>
      </c>
      <c r="E27" s="6" t="s">
        <v>34</v>
      </c>
      <c r="F27" s="28">
        <v>43322</v>
      </c>
      <c r="G27" s="25">
        <f t="shared" si="1"/>
        <v>1</v>
      </c>
      <c r="H27" s="7" t="s">
        <v>39</v>
      </c>
      <c r="I27" s="28">
        <v>43321</v>
      </c>
      <c r="J27" s="28">
        <v>43321</v>
      </c>
      <c r="K27" s="28">
        <v>43321</v>
      </c>
      <c r="L27" s="8">
        <v>41247706</v>
      </c>
      <c r="M27" s="9">
        <v>41240312.310000002</v>
      </c>
      <c r="N27" s="10">
        <v>99.982074909999994</v>
      </c>
      <c r="O27" s="14">
        <v>6.5438296999999992E-2</v>
      </c>
      <c r="P27" s="24" t="s">
        <v>19</v>
      </c>
    </row>
    <row r="28" spans="1:16" s="13" customFormat="1" x14ac:dyDescent="0.25">
      <c r="A28" s="4">
        <v>23</v>
      </c>
      <c r="B28" s="6" t="s">
        <v>99</v>
      </c>
      <c r="C28" s="6" t="s">
        <v>103</v>
      </c>
      <c r="D28" s="6" t="s">
        <v>17</v>
      </c>
      <c r="E28" s="6" t="s">
        <v>31</v>
      </c>
      <c r="F28" s="28">
        <v>43322</v>
      </c>
      <c r="G28" s="25">
        <f t="shared" si="1"/>
        <v>1</v>
      </c>
      <c r="H28" s="7" t="s">
        <v>39</v>
      </c>
      <c r="I28" s="28">
        <v>43321</v>
      </c>
      <c r="J28" s="28">
        <v>43321</v>
      </c>
      <c r="K28" s="28">
        <v>43321</v>
      </c>
      <c r="L28" s="8">
        <v>146631207</v>
      </c>
      <c r="M28" s="9">
        <v>146604923.22</v>
      </c>
      <c r="N28" s="10">
        <v>99.982074909999994</v>
      </c>
      <c r="O28" s="14">
        <v>6.5438296999999992E-2</v>
      </c>
      <c r="P28" s="24" t="s">
        <v>19</v>
      </c>
    </row>
    <row r="30" spans="1:16" x14ac:dyDescent="0.25">
      <c r="A30" s="1" t="s">
        <v>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3"/>
  <sheetViews>
    <sheetView workbookViewId="0"/>
  </sheetViews>
  <sheetFormatPr defaultRowHeight="15" x14ac:dyDescent="0.25"/>
  <cols>
    <col min="1" max="1" width="5.140625" style="1" customWidth="1"/>
    <col min="2" max="2" width="50.140625" style="1" bestFit="1" customWidth="1"/>
    <col min="3" max="3" width="14.42578125" style="1" bestFit="1" customWidth="1"/>
    <col min="4" max="4" width="16.28515625" style="2" bestFit="1" customWidth="1"/>
    <col min="5" max="5" width="44.5703125" style="1" customWidth="1"/>
    <col min="6" max="6" width="13.28515625" style="26" bestFit="1" customWidth="1"/>
    <col min="7" max="7" width="13.140625" style="1" bestFit="1" customWidth="1"/>
    <col min="8" max="8" width="15.5703125" style="1" bestFit="1" customWidth="1"/>
    <col min="9" max="9" width="11.85546875" style="26" bestFit="1" customWidth="1"/>
    <col min="10" max="10" width="14.28515625" style="26" bestFit="1" customWidth="1"/>
    <col min="11" max="11" width="15.7109375" style="26" bestFit="1" customWidth="1"/>
    <col min="12" max="12" width="15.42578125" style="1" bestFit="1" customWidth="1"/>
    <col min="13" max="13" width="17.5703125" style="1" bestFit="1" customWidth="1"/>
    <col min="14" max="15" width="20" style="1" bestFit="1" customWidth="1"/>
    <col min="16" max="16" width="13.85546875" style="1" bestFit="1" customWidth="1"/>
    <col min="17" max="16384" width="9.140625" style="23"/>
  </cols>
  <sheetData>
    <row r="3" spans="1:18" x14ac:dyDescent="0.25">
      <c r="A3" s="1" t="s">
        <v>0</v>
      </c>
      <c r="F3" s="26">
        <f>+'09.08.2018'!F3+1</f>
        <v>43322</v>
      </c>
    </row>
    <row r="4" spans="1:18" x14ac:dyDescent="0.25">
      <c r="G4" s="23"/>
    </row>
    <row r="5" spans="1:18" x14ac:dyDescent="0.25">
      <c r="A5" s="3" t="s">
        <v>1</v>
      </c>
      <c r="B5" s="3" t="s">
        <v>2</v>
      </c>
      <c r="C5" s="3" t="s">
        <v>3</v>
      </c>
      <c r="D5" s="4" t="s">
        <v>4</v>
      </c>
      <c r="E5" s="3" t="s">
        <v>5</v>
      </c>
      <c r="F5" s="27" t="s">
        <v>6</v>
      </c>
      <c r="G5" s="3" t="s">
        <v>7</v>
      </c>
      <c r="H5" s="3" t="s">
        <v>8</v>
      </c>
      <c r="I5" s="27" t="s">
        <v>9</v>
      </c>
      <c r="J5" s="27" t="s">
        <v>10</v>
      </c>
      <c r="K5" s="27" t="s">
        <v>11</v>
      </c>
      <c r="L5" s="5" t="s">
        <v>12</v>
      </c>
      <c r="M5" s="5" t="s">
        <v>13</v>
      </c>
      <c r="N5" s="3" t="s">
        <v>14</v>
      </c>
      <c r="O5" s="3" t="s">
        <v>15</v>
      </c>
      <c r="P5" s="3" t="s">
        <v>16</v>
      </c>
    </row>
    <row r="6" spans="1:18" s="2" customFormat="1" x14ac:dyDescent="0.25">
      <c r="A6" s="4">
        <v>1</v>
      </c>
      <c r="B6" s="6" t="s">
        <v>60</v>
      </c>
      <c r="C6" s="6" t="s">
        <v>61</v>
      </c>
      <c r="D6" s="6" t="s">
        <v>17</v>
      </c>
      <c r="E6" s="6" t="s">
        <v>20</v>
      </c>
      <c r="F6" s="28">
        <v>43362</v>
      </c>
      <c r="G6" s="25">
        <f t="shared" ref="G6:G11" si="0">+F6-$F$3</f>
        <v>40</v>
      </c>
      <c r="H6" s="7" t="s">
        <v>40</v>
      </c>
      <c r="I6" s="28">
        <v>43321</v>
      </c>
      <c r="J6" s="28">
        <v>43321</v>
      </c>
      <c r="K6" s="28">
        <v>43322</v>
      </c>
      <c r="L6" s="8">
        <v>3200000</v>
      </c>
      <c r="M6" s="9">
        <v>317733120</v>
      </c>
      <c r="N6" s="10">
        <v>99.291600000000003</v>
      </c>
      <c r="O6" s="14">
        <v>6.5102999999999994E-2</v>
      </c>
      <c r="P6" s="24" t="s">
        <v>19</v>
      </c>
      <c r="Q6" s="20"/>
      <c r="R6" s="21"/>
    </row>
    <row r="7" spans="1:18" s="2" customFormat="1" x14ac:dyDescent="0.25">
      <c r="A7" s="4">
        <v>2</v>
      </c>
      <c r="B7" s="6" t="s">
        <v>60</v>
      </c>
      <c r="C7" s="6" t="s">
        <v>61</v>
      </c>
      <c r="D7" s="6" t="s">
        <v>17</v>
      </c>
      <c r="E7" s="6" t="s">
        <v>20</v>
      </c>
      <c r="F7" s="28">
        <v>43362</v>
      </c>
      <c r="G7" s="25">
        <f t="shared" si="0"/>
        <v>40</v>
      </c>
      <c r="H7" s="7" t="s">
        <v>40</v>
      </c>
      <c r="I7" s="28">
        <v>43321</v>
      </c>
      <c r="J7" s="28">
        <v>43321</v>
      </c>
      <c r="K7" s="28">
        <v>43322</v>
      </c>
      <c r="L7" s="8">
        <v>1500000</v>
      </c>
      <c r="M7" s="9">
        <v>148930950</v>
      </c>
      <c r="N7" s="10">
        <v>99.287300000000002</v>
      </c>
      <c r="O7" s="14">
        <v>6.5501000000000004E-2</v>
      </c>
      <c r="P7" s="24" t="s">
        <v>19</v>
      </c>
      <c r="Q7" s="20"/>
      <c r="R7" s="21"/>
    </row>
    <row r="8" spans="1:18" x14ac:dyDescent="0.25">
      <c r="A8" s="4">
        <v>3</v>
      </c>
      <c r="B8" s="3" t="s">
        <v>62</v>
      </c>
      <c r="C8" s="3" t="s">
        <v>63</v>
      </c>
      <c r="D8" s="4" t="s">
        <v>17</v>
      </c>
      <c r="E8" s="3" t="s">
        <v>20</v>
      </c>
      <c r="F8" s="28">
        <v>43391</v>
      </c>
      <c r="G8" s="25">
        <f t="shared" si="0"/>
        <v>69</v>
      </c>
      <c r="H8" s="7" t="s">
        <v>40</v>
      </c>
      <c r="I8" s="28">
        <v>43321</v>
      </c>
      <c r="J8" s="28">
        <v>43321</v>
      </c>
      <c r="K8" s="28">
        <v>43322</v>
      </c>
      <c r="L8" s="8">
        <v>1000000</v>
      </c>
      <c r="M8" s="9">
        <v>98764000</v>
      </c>
      <c r="N8" s="10">
        <v>98.763999999999996</v>
      </c>
      <c r="O8" s="14">
        <v>6.6200999999999996E-2</v>
      </c>
      <c r="P8" s="24" t="s">
        <v>19</v>
      </c>
    </row>
    <row r="9" spans="1:18" s="13" customFormat="1" x14ac:dyDescent="0.25">
      <c r="A9" s="4">
        <v>4</v>
      </c>
      <c r="B9" s="6" t="s">
        <v>62</v>
      </c>
      <c r="C9" s="6" t="s">
        <v>63</v>
      </c>
      <c r="D9" s="6" t="s">
        <v>17</v>
      </c>
      <c r="E9" s="6" t="s">
        <v>20</v>
      </c>
      <c r="F9" s="28">
        <v>43391</v>
      </c>
      <c r="G9" s="25">
        <f t="shared" si="0"/>
        <v>69</v>
      </c>
      <c r="H9" s="7" t="s">
        <v>40</v>
      </c>
      <c r="I9" s="28">
        <v>43321</v>
      </c>
      <c r="J9" s="28">
        <v>43321</v>
      </c>
      <c r="K9" s="28">
        <v>43322</v>
      </c>
      <c r="L9" s="8">
        <v>500000</v>
      </c>
      <c r="M9" s="9">
        <v>49381550</v>
      </c>
      <c r="N9" s="10">
        <v>98.763099999999994</v>
      </c>
      <c r="O9" s="14">
        <v>6.6250000000000003E-2</v>
      </c>
      <c r="P9" s="24" t="s">
        <v>19</v>
      </c>
    </row>
    <row r="10" spans="1:18" s="13" customFormat="1" x14ac:dyDescent="0.25">
      <c r="A10" s="4">
        <v>5</v>
      </c>
      <c r="B10" s="6" t="s">
        <v>62</v>
      </c>
      <c r="C10" s="6" t="s">
        <v>63</v>
      </c>
      <c r="D10" s="6" t="s">
        <v>17</v>
      </c>
      <c r="E10" s="6" t="s">
        <v>20</v>
      </c>
      <c r="F10" s="28">
        <v>43391</v>
      </c>
      <c r="G10" s="25">
        <f t="shared" si="0"/>
        <v>69</v>
      </c>
      <c r="H10" s="7" t="s">
        <v>40</v>
      </c>
      <c r="I10" s="28">
        <v>43321</v>
      </c>
      <c r="J10" s="28">
        <v>43321</v>
      </c>
      <c r="K10" s="28">
        <v>43322</v>
      </c>
      <c r="L10" s="8">
        <v>5000000</v>
      </c>
      <c r="M10" s="9">
        <v>493746500</v>
      </c>
      <c r="N10" s="10">
        <v>98.749300000000005</v>
      </c>
      <c r="O10" s="14">
        <v>6.6998000000000002E-2</v>
      </c>
      <c r="P10" s="24" t="s">
        <v>19</v>
      </c>
    </row>
    <row r="11" spans="1:18" s="13" customFormat="1" x14ac:dyDescent="0.25">
      <c r="A11" s="4">
        <v>6</v>
      </c>
      <c r="B11" s="6" t="s">
        <v>62</v>
      </c>
      <c r="C11" s="6" t="s">
        <v>63</v>
      </c>
      <c r="D11" s="6" t="s">
        <v>17</v>
      </c>
      <c r="E11" s="6" t="s">
        <v>20</v>
      </c>
      <c r="F11" s="28">
        <v>43391</v>
      </c>
      <c r="G11" s="25">
        <f t="shared" si="0"/>
        <v>69</v>
      </c>
      <c r="H11" s="7" t="s">
        <v>40</v>
      </c>
      <c r="I11" s="28">
        <v>43321</v>
      </c>
      <c r="J11" s="28">
        <v>43321</v>
      </c>
      <c r="K11" s="28">
        <v>43322</v>
      </c>
      <c r="L11" s="8">
        <v>2500000</v>
      </c>
      <c r="M11" s="9">
        <v>246873250</v>
      </c>
      <c r="N11" s="10">
        <v>98.749300000000005</v>
      </c>
      <c r="O11" s="14">
        <v>6.6998000000000002E-2</v>
      </c>
      <c r="P11" s="24" t="s">
        <v>19</v>
      </c>
    </row>
    <row r="12" spans="1:18" s="13" customFormat="1" x14ac:dyDescent="0.25">
      <c r="A12" s="4">
        <v>7</v>
      </c>
      <c r="B12" s="6" t="s">
        <v>100</v>
      </c>
      <c r="C12" s="6" t="s">
        <v>103</v>
      </c>
      <c r="D12" s="6" t="s">
        <v>17</v>
      </c>
      <c r="E12" s="6" t="s">
        <v>24</v>
      </c>
      <c r="F12" s="28">
        <v>43325</v>
      </c>
      <c r="G12" s="25">
        <f t="shared" ref="G12:G31" si="1">+F12-$F$3</f>
        <v>3</v>
      </c>
      <c r="H12" s="7" t="s">
        <v>39</v>
      </c>
      <c r="I12" s="28">
        <v>43322</v>
      </c>
      <c r="J12" s="28">
        <v>43322</v>
      </c>
      <c r="K12" s="28">
        <v>43322</v>
      </c>
      <c r="L12" s="8">
        <v>240286513</v>
      </c>
      <c r="M12" s="9">
        <v>240161270.58000001</v>
      </c>
      <c r="N12" s="10">
        <v>99.947877879999993</v>
      </c>
      <c r="O12" s="14">
        <v>6.3448000000000004E-2</v>
      </c>
      <c r="P12" s="24" t="s">
        <v>19</v>
      </c>
    </row>
    <row r="13" spans="1:18" s="13" customFormat="1" x14ac:dyDescent="0.25">
      <c r="A13" s="4">
        <v>8</v>
      </c>
      <c r="B13" s="6" t="s">
        <v>100</v>
      </c>
      <c r="C13" s="6" t="s">
        <v>103</v>
      </c>
      <c r="D13" s="6" t="s">
        <v>17</v>
      </c>
      <c r="E13" s="6" t="s">
        <v>36</v>
      </c>
      <c r="F13" s="28">
        <v>43325</v>
      </c>
      <c r="G13" s="25">
        <f t="shared" si="1"/>
        <v>3</v>
      </c>
      <c r="H13" s="7" t="s">
        <v>39</v>
      </c>
      <c r="I13" s="28">
        <v>43322</v>
      </c>
      <c r="J13" s="28">
        <v>43322</v>
      </c>
      <c r="K13" s="28">
        <v>43322</v>
      </c>
      <c r="L13" s="8">
        <v>238270</v>
      </c>
      <c r="M13" s="9">
        <v>238145.81</v>
      </c>
      <c r="N13" s="10">
        <v>99.947877879999993</v>
      </c>
      <c r="O13" s="14">
        <v>6.3448000000000004E-2</v>
      </c>
      <c r="P13" s="24" t="s">
        <v>19</v>
      </c>
    </row>
    <row r="14" spans="1:18" s="13" customFormat="1" x14ac:dyDescent="0.25">
      <c r="A14" s="4">
        <v>9</v>
      </c>
      <c r="B14" s="6" t="s">
        <v>100</v>
      </c>
      <c r="C14" s="6" t="s">
        <v>103</v>
      </c>
      <c r="D14" s="6" t="s">
        <v>17</v>
      </c>
      <c r="E14" s="6" t="s">
        <v>18</v>
      </c>
      <c r="F14" s="28">
        <v>43325</v>
      </c>
      <c r="G14" s="25">
        <f t="shared" si="1"/>
        <v>3</v>
      </c>
      <c r="H14" s="7" t="s">
        <v>39</v>
      </c>
      <c r="I14" s="28">
        <v>43322</v>
      </c>
      <c r="J14" s="28">
        <v>43322</v>
      </c>
      <c r="K14" s="28">
        <v>43322</v>
      </c>
      <c r="L14" s="8">
        <v>3601733</v>
      </c>
      <c r="M14" s="9">
        <v>3599855.7</v>
      </c>
      <c r="N14" s="10">
        <v>99.947877879999993</v>
      </c>
      <c r="O14" s="14">
        <v>6.3448000000000004E-2</v>
      </c>
      <c r="P14" s="24" t="s">
        <v>19</v>
      </c>
    </row>
    <row r="15" spans="1:18" s="13" customFormat="1" x14ac:dyDescent="0.25">
      <c r="A15" s="4">
        <v>10</v>
      </c>
      <c r="B15" s="6" t="s">
        <v>100</v>
      </c>
      <c r="C15" s="6" t="s">
        <v>103</v>
      </c>
      <c r="D15" s="6" t="s">
        <v>17</v>
      </c>
      <c r="E15" s="6" t="s">
        <v>26</v>
      </c>
      <c r="F15" s="28">
        <v>43325</v>
      </c>
      <c r="G15" s="25">
        <f t="shared" si="1"/>
        <v>3</v>
      </c>
      <c r="H15" s="7" t="s">
        <v>39</v>
      </c>
      <c r="I15" s="28">
        <v>43322</v>
      </c>
      <c r="J15" s="28">
        <v>43322</v>
      </c>
      <c r="K15" s="28">
        <v>43322</v>
      </c>
      <c r="L15" s="8">
        <v>41452667</v>
      </c>
      <c r="M15" s="9">
        <v>41431060.990000002</v>
      </c>
      <c r="N15" s="10">
        <v>99.947877879999993</v>
      </c>
      <c r="O15" s="14">
        <v>6.3448000000000004E-2</v>
      </c>
      <c r="P15" s="24" t="s">
        <v>19</v>
      </c>
    </row>
    <row r="16" spans="1:18" s="13" customFormat="1" x14ac:dyDescent="0.25">
      <c r="A16" s="4">
        <v>11</v>
      </c>
      <c r="B16" s="6" t="s">
        <v>100</v>
      </c>
      <c r="C16" s="6" t="s">
        <v>103</v>
      </c>
      <c r="D16" s="6" t="s">
        <v>17</v>
      </c>
      <c r="E16" s="6" t="s">
        <v>27</v>
      </c>
      <c r="F16" s="28">
        <v>43325</v>
      </c>
      <c r="G16" s="25">
        <f t="shared" si="1"/>
        <v>3</v>
      </c>
      <c r="H16" s="7" t="s">
        <v>39</v>
      </c>
      <c r="I16" s="28">
        <v>43322</v>
      </c>
      <c r="J16" s="28">
        <v>43322</v>
      </c>
      <c r="K16" s="28">
        <v>43322</v>
      </c>
      <c r="L16" s="8">
        <v>509593419</v>
      </c>
      <c r="M16" s="9">
        <v>509327808.11000001</v>
      </c>
      <c r="N16" s="10">
        <v>99.947877879999993</v>
      </c>
      <c r="O16" s="14">
        <v>6.3448000000000004E-2</v>
      </c>
      <c r="P16" s="24" t="s">
        <v>19</v>
      </c>
    </row>
    <row r="17" spans="1:16" s="13" customFormat="1" x14ac:dyDescent="0.25">
      <c r="A17" s="4">
        <v>12</v>
      </c>
      <c r="B17" s="6" t="s">
        <v>100</v>
      </c>
      <c r="C17" s="6" t="s">
        <v>103</v>
      </c>
      <c r="D17" s="6" t="s">
        <v>17</v>
      </c>
      <c r="E17" s="6" t="s">
        <v>21</v>
      </c>
      <c r="F17" s="28">
        <v>43325</v>
      </c>
      <c r="G17" s="25">
        <f t="shared" si="1"/>
        <v>3</v>
      </c>
      <c r="H17" s="7" t="s">
        <v>39</v>
      </c>
      <c r="I17" s="28">
        <v>43322</v>
      </c>
      <c r="J17" s="28">
        <v>43322</v>
      </c>
      <c r="K17" s="28">
        <v>43322</v>
      </c>
      <c r="L17" s="8">
        <v>6192013</v>
      </c>
      <c r="M17" s="9">
        <v>6188785.5899999999</v>
      </c>
      <c r="N17" s="10">
        <v>99.947877879999993</v>
      </c>
      <c r="O17" s="14">
        <v>6.3448000000000004E-2</v>
      </c>
      <c r="P17" s="24" t="s">
        <v>19</v>
      </c>
    </row>
    <row r="18" spans="1:16" s="13" customFormat="1" x14ac:dyDescent="0.25">
      <c r="A18" s="4">
        <v>13</v>
      </c>
      <c r="B18" s="6" t="s">
        <v>100</v>
      </c>
      <c r="C18" s="6" t="s">
        <v>103</v>
      </c>
      <c r="D18" s="6" t="s">
        <v>17</v>
      </c>
      <c r="E18" s="6" t="s">
        <v>25</v>
      </c>
      <c r="F18" s="28">
        <v>43325</v>
      </c>
      <c r="G18" s="25">
        <f t="shared" si="1"/>
        <v>3</v>
      </c>
      <c r="H18" s="7" t="s">
        <v>39</v>
      </c>
      <c r="I18" s="28">
        <v>43322</v>
      </c>
      <c r="J18" s="28">
        <v>43322</v>
      </c>
      <c r="K18" s="28">
        <v>43322</v>
      </c>
      <c r="L18" s="8">
        <v>15654</v>
      </c>
      <c r="M18" s="9">
        <v>15645.84</v>
      </c>
      <c r="N18" s="10">
        <v>99.947877879999993</v>
      </c>
      <c r="O18" s="14">
        <v>6.3448000000000004E-2</v>
      </c>
      <c r="P18" s="24" t="s">
        <v>19</v>
      </c>
    </row>
    <row r="19" spans="1:16" s="13" customFormat="1" x14ac:dyDescent="0.25">
      <c r="A19" s="4">
        <v>14</v>
      </c>
      <c r="B19" s="6" t="s">
        <v>100</v>
      </c>
      <c r="C19" s="6" t="s">
        <v>103</v>
      </c>
      <c r="D19" s="6" t="s">
        <v>17</v>
      </c>
      <c r="E19" s="6" t="s">
        <v>41</v>
      </c>
      <c r="F19" s="28">
        <v>43325</v>
      </c>
      <c r="G19" s="25">
        <f t="shared" si="1"/>
        <v>3</v>
      </c>
      <c r="H19" s="7" t="s">
        <v>39</v>
      </c>
      <c r="I19" s="28">
        <v>43322</v>
      </c>
      <c r="J19" s="28">
        <v>43322</v>
      </c>
      <c r="K19" s="28">
        <v>43322</v>
      </c>
      <c r="L19" s="8">
        <v>1053241794</v>
      </c>
      <c r="M19" s="9">
        <v>1052692822.05</v>
      </c>
      <c r="N19" s="10">
        <v>99.947877879999993</v>
      </c>
      <c r="O19" s="14">
        <v>6.3448000000000004E-2</v>
      </c>
      <c r="P19" s="24" t="s">
        <v>19</v>
      </c>
    </row>
    <row r="20" spans="1:16" s="13" customFormat="1" x14ac:dyDescent="0.25">
      <c r="A20" s="4">
        <v>15</v>
      </c>
      <c r="B20" s="6" t="s">
        <v>100</v>
      </c>
      <c r="C20" s="6" t="s">
        <v>103</v>
      </c>
      <c r="D20" s="6" t="s">
        <v>17</v>
      </c>
      <c r="E20" s="6" t="s">
        <v>23</v>
      </c>
      <c r="F20" s="28">
        <v>43325</v>
      </c>
      <c r="G20" s="25">
        <f t="shared" si="1"/>
        <v>3</v>
      </c>
      <c r="H20" s="7" t="s">
        <v>39</v>
      </c>
      <c r="I20" s="28">
        <v>43322</v>
      </c>
      <c r="J20" s="28">
        <v>43322</v>
      </c>
      <c r="K20" s="28">
        <v>43322</v>
      </c>
      <c r="L20" s="8">
        <v>15702125</v>
      </c>
      <c r="M20" s="9">
        <v>15693940.720000001</v>
      </c>
      <c r="N20" s="10">
        <v>99.947877879999993</v>
      </c>
      <c r="O20" s="14">
        <v>6.3448000000000004E-2</v>
      </c>
      <c r="P20" s="24" t="s">
        <v>19</v>
      </c>
    </row>
    <row r="21" spans="1:16" s="13" customFormat="1" x14ac:dyDescent="0.25">
      <c r="A21" s="4">
        <v>16</v>
      </c>
      <c r="B21" s="6" t="s">
        <v>100</v>
      </c>
      <c r="C21" s="6" t="s">
        <v>103</v>
      </c>
      <c r="D21" s="6" t="s">
        <v>17</v>
      </c>
      <c r="E21" s="6" t="s">
        <v>59</v>
      </c>
      <c r="F21" s="28">
        <v>43325</v>
      </c>
      <c r="G21" s="25">
        <f t="shared" si="1"/>
        <v>3</v>
      </c>
      <c r="H21" s="7" t="s">
        <v>39</v>
      </c>
      <c r="I21" s="28">
        <v>43322</v>
      </c>
      <c r="J21" s="28">
        <v>43322</v>
      </c>
      <c r="K21" s="28">
        <v>43322</v>
      </c>
      <c r="L21" s="8">
        <v>515829671</v>
      </c>
      <c r="M21" s="9">
        <v>515560809.63999999</v>
      </c>
      <c r="N21" s="10">
        <v>99.947877879999993</v>
      </c>
      <c r="O21" s="14">
        <v>6.3448000000000004E-2</v>
      </c>
      <c r="P21" s="24" t="s">
        <v>19</v>
      </c>
    </row>
    <row r="22" spans="1:16" s="13" customFormat="1" x14ac:dyDescent="0.25">
      <c r="A22" s="4">
        <v>17</v>
      </c>
      <c r="B22" s="6" t="s">
        <v>100</v>
      </c>
      <c r="C22" s="6" t="s">
        <v>103</v>
      </c>
      <c r="D22" s="6" t="s">
        <v>17</v>
      </c>
      <c r="E22" s="6" t="s">
        <v>28</v>
      </c>
      <c r="F22" s="28">
        <v>43325</v>
      </c>
      <c r="G22" s="25">
        <f t="shared" si="1"/>
        <v>3</v>
      </c>
      <c r="H22" s="7" t="s">
        <v>39</v>
      </c>
      <c r="I22" s="28">
        <v>43322</v>
      </c>
      <c r="J22" s="28">
        <v>43322</v>
      </c>
      <c r="K22" s="28">
        <v>43322</v>
      </c>
      <c r="L22" s="8">
        <v>5239477</v>
      </c>
      <c r="M22" s="9">
        <v>5236746.07</v>
      </c>
      <c r="N22" s="10">
        <v>99.947877879999993</v>
      </c>
      <c r="O22" s="14">
        <v>6.3448000000000004E-2</v>
      </c>
      <c r="P22" s="24" t="s">
        <v>19</v>
      </c>
    </row>
    <row r="23" spans="1:16" s="13" customFormat="1" x14ac:dyDescent="0.25">
      <c r="A23" s="4">
        <v>18</v>
      </c>
      <c r="B23" s="6" t="s">
        <v>101</v>
      </c>
      <c r="C23" s="6" t="s">
        <v>102</v>
      </c>
      <c r="D23" s="6" t="s">
        <v>17</v>
      </c>
      <c r="E23" s="6" t="s">
        <v>20</v>
      </c>
      <c r="F23" s="28">
        <v>43355</v>
      </c>
      <c r="G23" s="25">
        <f t="shared" si="1"/>
        <v>33</v>
      </c>
      <c r="H23" s="7" t="s">
        <v>39</v>
      </c>
      <c r="I23" s="28">
        <v>43322</v>
      </c>
      <c r="J23" s="28">
        <v>43322</v>
      </c>
      <c r="K23" s="28">
        <v>43322</v>
      </c>
      <c r="L23" s="8">
        <v>1000000</v>
      </c>
      <c r="M23" s="9">
        <v>99281900</v>
      </c>
      <c r="N23" s="10">
        <v>99.281899999999993</v>
      </c>
      <c r="O23" s="14">
        <v>8.0001000000000003E-2</v>
      </c>
      <c r="P23" s="24" t="s">
        <v>19</v>
      </c>
    </row>
    <row r="24" spans="1:16" s="13" customFormat="1" x14ac:dyDescent="0.25">
      <c r="A24" s="4">
        <v>19</v>
      </c>
      <c r="B24" s="6" t="s">
        <v>72</v>
      </c>
      <c r="C24" s="6" t="s">
        <v>73</v>
      </c>
      <c r="D24" s="6" t="s">
        <v>17</v>
      </c>
      <c r="E24" s="6" t="s">
        <v>20</v>
      </c>
      <c r="F24" s="28">
        <v>43347</v>
      </c>
      <c r="G24" s="25">
        <f t="shared" si="1"/>
        <v>25</v>
      </c>
      <c r="H24" s="7" t="s">
        <v>39</v>
      </c>
      <c r="I24" s="28">
        <v>43322</v>
      </c>
      <c r="J24" s="28">
        <v>43322</v>
      </c>
      <c r="K24" s="28">
        <v>43322</v>
      </c>
      <c r="L24" s="8">
        <v>2500000</v>
      </c>
      <c r="M24" s="9">
        <v>248841000</v>
      </c>
      <c r="N24" s="10">
        <v>99.5364</v>
      </c>
      <c r="O24" s="14">
        <v>6.8000999999999992E-2</v>
      </c>
      <c r="P24" s="24" t="s">
        <v>19</v>
      </c>
    </row>
    <row r="25" spans="1:16" s="13" customFormat="1" x14ac:dyDescent="0.25">
      <c r="A25" s="4">
        <v>20</v>
      </c>
      <c r="B25" s="6" t="s">
        <v>72</v>
      </c>
      <c r="C25" s="6" t="s">
        <v>73</v>
      </c>
      <c r="D25" s="6" t="s">
        <v>17</v>
      </c>
      <c r="E25" s="6" t="s">
        <v>20</v>
      </c>
      <c r="F25" s="28">
        <v>43347</v>
      </c>
      <c r="G25" s="25">
        <f t="shared" si="1"/>
        <v>25</v>
      </c>
      <c r="H25" s="7" t="s">
        <v>39</v>
      </c>
      <c r="I25" s="28">
        <v>43322</v>
      </c>
      <c r="J25" s="28">
        <v>43322</v>
      </c>
      <c r="K25" s="28">
        <v>43322</v>
      </c>
      <c r="L25" s="8">
        <v>19500000</v>
      </c>
      <c r="M25" s="9">
        <v>1940959800</v>
      </c>
      <c r="N25" s="10">
        <v>99.5364</v>
      </c>
      <c r="O25" s="14">
        <v>6.8000999999999992E-2</v>
      </c>
      <c r="P25" s="24" t="s">
        <v>19</v>
      </c>
    </row>
    <row r="26" spans="1:16" s="13" customFormat="1" x14ac:dyDescent="0.25">
      <c r="A26" s="4">
        <v>21</v>
      </c>
      <c r="B26" s="6" t="s">
        <v>100</v>
      </c>
      <c r="C26" s="6" t="s">
        <v>103</v>
      </c>
      <c r="D26" s="6" t="s">
        <v>17</v>
      </c>
      <c r="E26" s="6" t="s">
        <v>29</v>
      </c>
      <c r="F26" s="28">
        <v>43325</v>
      </c>
      <c r="G26" s="25">
        <f t="shared" si="1"/>
        <v>3</v>
      </c>
      <c r="H26" s="7" t="s">
        <v>39</v>
      </c>
      <c r="I26" s="28">
        <v>43322</v>
      </c>
      <c r="J26" s="28">
        <v>43322</v>
      </c>
      <c r="K26" s="28">
        <v>43322</v>
      </c>
      <c r="L26" s="8">
        <v>128389099</v>
      </c>
      <c r="M26" s="9">
        <v>128322179.88</v>
      </c>
      <c r="N26" s="10">
        <v>99.947877879999993</v>
      </c>
      <c r="O26" s="14">
        <v>6.3448000000000004E-2</v>
      </c>
      <c r="P26" s="24" t="s">
        <v>19</v>
      </c>
    </row>
    <row r="27" spans="1:16" s="13" customFormat="1" x14ac:dyDescent="0.25">
      <c r="A27" s="4">
        <v>22</v>
      </c>
      <c r="B27" s="6" t="s">
        <v>100</v>
      </c>
      <c r="C27" s="6" t="s">
        <v>103</v>
      </c>
      <c r="D27" s="6" t="s">
        <v>17</v>
      </c>
      <c r="E27" s="6" t="s">
        <v>37</v>
      </c>
      <c r="F27" s="28">
        <v>43325</v>
      </c>
      <c r="G27" s="25">
        <f t="shared" si="1"/>
        <v>3</v>
      </c>
      <c r="H27" s="7" t="s">
        <v>39</v>
      </c>
      <c r="I27" s="28">
        <v>43322</v>
      </c>
      <c r="J27" s="28">
        <v>43322</v>
      </c>
      <c r="K27" s="28">
        <v>43322</v>
      </c>
      <c r="L27" s="8">
        <v>6500808</v>
      </c>
      <c r="M27" s="9">
        <v>6497419.6399999997</v>
      </c>
      <c r="N27" s="10">
        <v>99.947877879999993</v>
      </c>
      <c r="O27" s="14">
        <v>6.3448000000000004E-2</v>
      </c>
      <c r="P27" s="24" t="s">
        <v>19</v>
      </c>
    </row>
    <row r="28" spans="1:16" s="13" customFormat="1" x14ac:dyDescent="0.25">
      <c r="A28" s="4">
        <v>23</v>
      </c>
      <c r="B28" s="6" t="s">
        <v>100</v>
      </c>
      <c r="C28" s="6" t="s">
        <v>103</v>
      </c>
      <c r="D28" s="6" t="s">
        <v>17</v>
      </c>
      <c r="E28" s="6" t="s">
        <v>30</v>
      </c>
      <c r="F28" s="28">
        <v>43325</v>
      </c>
      <c r="G28" s="25">
        <f t="shared" si="1"/>
        <v>3</v>
      </c>
      <c r="H28" s="7" t="s">
        <v>39</v>
      </c>
      <c r="I28" s="28">
        <v>43322</v>
      </c>
      <c r="J28" s="28">
        <v>43322</v>
      </c>
      <c r="K28" s="28">
        <v>43322</v>
      </c>
      <c r="L28" s="8">
        <v>4770375</v>
      </c>
      <c r="M28" s="9">
        <v>4767888.58</v>
      </c>
      <c r="N28" s="10">
        <v>99.947877879999993</v>
      </c>
      <c r="O28" s="14">
        <v>6.3448000000000004E-2</v>
      </c>
      <c r="P28" s="24" t="s">
        <v>19</v>
      </c>
    </row>
    <row r="29" spans="1:16" x14ac:dyDescent="0.25">
      <c r="A29" s="4">
        <v>24</v>
      </c>
      <c r="B29" s="6" t="s">
        <v>100</v>
      </c>
      <c r="C29" s="6" t="s">
        <v>103</v>
      </c>
      <c r="D29" s="6" t="s">
        <v>17</v>
      </c>
      <c r="E29" s="6" t="s">
        <v>38</v>
      </c>
      <c r="F29" s="28">
        <v>43325</v>
      </c>
      <c r="G29" s="25">
        <f t="shared" si="1"/>
        <v>3</v>
      </c>
      <c r="H29" s="7" t="s">
        <v>39</v>
      </c>
      <c r="I29" s="28">
        <v>43322</v>
      </c>
      <c r="J29" s="28">
        <v>43322</v>
      </c>
      <c r="K29" s="28">
        <v>43322</v>
      </c>
      <c r="L29" s="8">
        <v>21105612</v>
      </c>
      <c r="M29" s="9">
        <v>21094611.309999999</v>
      </c>
      <c r="N29" s="10">
        <v>99.947877879999993</v>
      </c>
      <c r="O29" s="14">
        <v>6.3448000000000004E-2</v>
      </c>
      <c r="P29" s="24" t="s">
        <v>19</v>
      </c>
    </row>
    <row r="30" spans="1:16" x14ac:dyDescent="0.25">
      <c r="A30" s="4">
        <v>25</v>
      </c>
      <c r="B30" s="6" t="s">
        <v>100</v>
      </c>
      <c r="C30" s="6" t="s">
        <v>103</v>
      </c>
      <c r="D30" s="6" t="s">
        <v>17</v>
      </c>
      <c r="E30" s="6" t="s">
        <v>34</v>
      </c>
      <c r="F30" s="28">
        <v>43325</v>
      </c>
      <c r="G30" s="25">
        <f t="shared" si="1"/>
        <v>3</v>
      </c>
      <c r="H30" s="7" t="s">
        <v>39</v>
      </c>
      <c r="I30" s="28">
        <v>43322</v>
      </c>
      <c r="J30" s="28">
        <v>43322</v>
      </c>
      <c r="K30" s="28">
        <v>43322</v>
      </c>
      <c r="L30" s="8">
        <v>25713414</v>
      </c>
      <c r="M30" s="9">
        <v>25700011.620000001</v>
      </c>
      <c r="N30" s="10">
        <v>99.947877879999993</v>
      </c>
      <c r="O30" s="14">
        <v>6.3448000000000004E-2</v>
      </c>
      <c r="P30" s="24" t="s">
        <v>19</v>
      </c>
    </row>
    <row r="31" spans="1:16" x14ac:dyDescent="0.25">
      <c r="A31" s="4">
        <v>26</v>
      </c>
      <c r="B31" s="6" t="s">
        <v>100</v>
      </c>
      <c r="C31" s="6" t="s">
        <v>103</v>
      </c>
      <c r="D31" s="6" t="s">
        <v>17</v>
      </c>
      <c r="E31" s="6" t="s">
        <v>31</v>
      </c>
      <c r="F31" s="28">
        <v>43325</v>
      </c>
      <c r="G31" s="25">
        <f t="shared" si="1"/>
        <v>3</v>
      </c>
      <c r="H31" s="7" t="s">
        <v>39</v>
      </c>
      <c r="I31" s="28">
        <v>43322</v>
      </c>
      <c r="J31" s="28">
        <v>43322</v>
      </c>
      <c r="K31" s="28">
        <v>43322</v>
      </c>
      <c r="L31" s="8">
        <v>140750301</v>
      </c>
      <c r="M31" s="9">
        <v>140676938.96000001</v>
      </c>
      <c r="N31" s="10">
        <v>99.947877879999993</v>
      </c>
      <c r="O31" s="14">
        <v>6.3448000000000004E-2</v>
      </c>
      <c r="P31" s="24" t="s">
        <v>19</v>
      </c>
    </row>
    <row r="33" spans="1:1" x14ac:dyDescent="0.25">
      <c r="A33" s="1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01.08.2018</vt:lpstr>
      <vt:lpstr>02.08.2018</vt:lpstr>
      <vt:lpstr>03.08.2018</vt:lpstr>
      <vt:lpstr>06.08.2018</vt:lpstr>
      <vt:lpstr>07.08.2018</vt:lpstr>
      <vt:lpstr>08.08.2018</vt:lpstr>
      <vt:lpstr>09.08.2018</vt:lpstr>
      <vt:lpstr>10.08.2018</vt:lpstr>
      <vt:lpstr>'02.08.2018'!OLE_LINK1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2018-08-21T06:20:50Z</dcterms:modified>
</cp:coreProperties>
</file>